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paulo.mendonca\Downloads\"/>
    </mc:Choice>
  </mc:AlternateContent>
  <xr:revisionPtr revIDLastSave="0" documentId="13_ncr:1_{F31FA56A-228D-4E4C-BAE7-04E38B66FC3C}" xr6:coauthVersionLast="47" xr6:coauthVersionMax="47" xr10:uidLastSave="{00000000-0000-0000-0000-000000000000}"/>
  <bookViews>
    <workbookView xWindow="57480" yWindow="-120" windowWidth="29040" windowHeight="15840" tabRatio="564" activeTab="1" xr2:uid="{8681DC91-39EC-4FF5-B15C-9279BFA91471}"/>
  </bookViews>
  <sheets>
    <sheet name="OPERACIONAL" sheetId="1" r:id="rId1"/>
    <sheet name="PROFISSIONAL" sheetId="3" r:id="rId2"/>
    <sheet name="Planilha1" sheetId="4" r:id="rId3"/>
  </sheets>
  <definedNames>
    <definedName name="_xlnm.Print_Area" localSheetId="0">OPERACIONAL!$A$1:$O$29</definedName>
    <definedName name="_xlnm.Print_Area" localSheetId="1">PROFISSIONAL!$A$1:$L$39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7" i="3" l="1"/>
  <c r="I34" i="3"/>
  <c r="I35" i="3"/>
  <c r="I33" i="3"/>
  <c r="I32" i="3"/>
  <c r="I136" i="3" l="1"/>
  <c r="I119" i="3" l="1"/>
  <c r="I99" i="3"/>
  <c r="I85" i="3"/>
  <c r="I84" i="3"/>
  <c r="I83" i="3"/>
  <c r="I66" i="3"/>
  <c r="I65" i="3"/>
  <c r="I64" i="3"/>
  <c r="I63" i="3"/>
  <c r="I62" i="3"/>
  <c r="I61" i="3"/>
  <c r="I60" i="3"/>
  <c r="I59" i="3"/>
  <c r="I58" i="3"/>
  <c r="I57" i="3"/>
  <c r="I56" i="3"/>
  <c r="I55" i="3"/>
  <c r="I54" i="3"/>
  <c r="I53" i="3"/>
  <c r="I52" i="3"/>
  <c r="I50" i="3"/>
  <c r="I31" i="3"/>
  <c r="I30" i="3"/>
  <c r="I29" i="3"/>
  <c r="I28" i="3"/>
  <c r="I27" i="3"/>
  <c r="I26" i="3"/>
  <c r="I25" i="3"/>
  <c r="I24" i="3"/>
  <c r="I23" i="3"/>
  <c r="I22" i="3"/>
  <c r="I21" i="3"/>
  <c r="I55" i="1" l="1"/>
  <c r="I54" i="1"/>
  <c r="I53" i="1"/>
  <c r="I52" i="1"/>
  <c r="I51" i="1"/>
  <c r="I50" i="1"/>
  <c r="I60" i="1" l="1"/>
  <c r="I17" i="1"/>
  <c r="I16" i="1"/>
  <c r="I14" i="1"/>
  <c r="I138" i="3" l="1"/>
  <c r="I137" i="3"/>
  <c r="I135" i="3"/>
  <c r="I134" i="3"/>
  <c r="I20" i="3" l="1"/>
  <c r="I19" i="3"/>
  <c r="I18" i="3"/>
  <c r="I17" i="3"/>
  <c r="I67" i="3"/>
  <c r="I48" i="3"/>
  <c r="I49" i="3"/>
  <c r="I36" i="3" l="1"/>
  <c r="I118" i="3" l="1"/>
  <c r="I101" i="3"/>
  <c r="I100" i="3"/>
  <c r="I82" i="3"/>
  <c r="I87" i="3" l="1"/>
  <c r="I88" i="3" s="1"/>
  <c r="I15" i="1"/>
  <c r="I25" i="1" s="1"/>
</calcChain>
</file>

<file path=xl/sharedStrings.xml><?xml version="1.0" encoding="utf-8"?>
<sst xmlns="http://schemas.openxmlformats.org/spreadsheetml/2006/main" count="652" uniqueCount="278">
  <si>
    <t>ANÁLISE DA QUALIFICAÇÃO TÉCNICA</t>
  </si>
  <si>
    <t>QUADRO 01</t>
  </si>
  <si>
    <t>RELAÇÃO DOS SERVIÇOS EXECUTADOS PELA PROPONENTE</t>
  </si>
  <si>
    <t>DISCRIMINAÇÃO, LOCALIZAÇÃO E EXTENSÃO DOS SERVIÇOS.</t>
  </si>
  <si>
    <t>PERÍODO DE EXECUÇÃO</t>
  </si>
  <si>
    <t>ATESTADO</t>
  </si>
  <si>
    <t>INÍCIO</t>
  </si>
  <si>
    <t>(Mês/Ano)</t>
  </si>
  <si>
    <t>FIM</t>
  </si>
  <si>
    <t>TOTAL</t>
  </si>
  <si>
    <t>(anos)</t>
  </si>
  <si>
    <t>ANÁLISE</t>
  </si>
  <si>
    <t>#</t>
  </si>
  <si>
    <t>Total apresentado pela empresa:</t>
  </si>
  <si>
    <t>ACEITAÇÃO</t>
  </si>
  <si>
    <t>EXIGÊNCIA COMPROVADA:</t>
  </si>
  <si>
    <t>Nº</t>
  </si>
  <si>
    <t>IDENTIFICAÇÃO DA LICITANTE :</t>
  </si>
  <si>
    <t>REGISTRO NO CONSELHO PROFISISONAL:</t>
  </si>
  <si>
    <r>
      <t xml:space="preserve">ANÁLISE
</t>
    </r>
    <r>
      <rPr>
        <b/>
        <sz val="9"/>
        <color rgb="FF000000"/>
        <rFont val="Calibri"/>
        <family val="2"/>
        <scheme val="minor"/>
      </rPr>
      <t>(Justificar em caso de não aceitação do documento)</t>
    </r>
  </si>
  <si>
    <t>EXIGÊNCIA</t>
  </si>
  <si>
    <t>...</t>
  </si>
  <si>
    <r>
      <t xml:space="preserve">CONTRATANTE
</t>
    </r>
    <r>
      <rPr>
        <b/>
        <sz val="9"/>
        <color rgb="FF000000"/>
        <rFont val="Calibri"/>
        <family val="2"/>
        <scheme val="minor"/>
      </rPr>
      <t>(Informar o nome da entidade contratante e sigla)</t>
    </r>
  </si>
  <si>
    <r>
      <t xml:space="preserve">CONTRATO
</t>
    </r>
    <r>
      <rPr>
        <b/>
        <sz val="9"/>
        <color rgb="FF000000"/>
        <rFont val="Calibri"/>
        <family val="2"/>
        <scheme val="minor"/>
      </rPr>
      <t>(número/ano)</t>
    </r>
  </si>
  <si>
    <r>
      <t xml:space="preserve">OBJETO ATESTADO
</t>
    </r>
    <r>
      <rPr>
        <b/>
        <sz val="9"/>
        <color rgb="FF000000"/>
        <rFont val="Calibri"/>
        <family val="2"/>
        <scheme val="minor"/>
      </rPr>
      <t>(Descrição do objeto do atestado)</t>
    </r>
  </si>
  <si>
    <r>
      <t xml:space="preserve">PÁGINA DA COMPROVAÇÃO
</t>
    </r>
    <r>
      <rPr>
        <b/>
        <sz val="9"/>
        <color rgb="FF000000"/>
        <rFont val="Calibri"/>
        <family val="2"/>
        <scheme val="minor"/>
      </rPr>
      <t>(nº pág. do pdf)</t>
    </r>
  </si>
  <si>
    <t>ACEITO
(Sim / Não)</t>
  </si>
  <si>
    <t>(Dia/Mês/Ano)</t>
  </si>
  <si>
    <t>SIM</t>
  </si>
  <si>
    <t>CONCLUSÃO DA ANÁLISE:</t>
  </si>
  <si>
    <t>Formação:</t>
  </si>
  <si>
    <t>Registro no Conselho:</t>
  </si>
  <si>
    <t>Validade:</t>
  </si>
  <si>
    <t>Instituição:</t>
  </si>
  <si>
    <t>Registro no MEC:</t>
  </si>
  <si>
    <t>Profissional indicado:</t>
  </si>
  <si>
    <t>PÁGINA DA COMPROVAÇÃO
(nº pág. do pdf)</t>
  </si>
  <si>
    <t>Não</t>
  </si>
  <si>
    <t>Período considerado pela Área Técnica:</t>
  </si>
  <si>
    <t>Sim</t>
  </si>
  <si>
    <t>Descontado o período sobreposto conf. Item 14.6 do Edital.</t>
  </si>
  <si>
    <r>
      <t xml:space="preserve">PRAZO COMPUTADO
</t>
    </r>
    <r>
      <rPr>
        <b/>
        <sz val="9"/>
        <color rgb="FF000000"/>
        <rFont val="Calibri"/>
        <family val="2"/>
      </rPr>
      <t>(Sim/Não/Parcial)</t>
    </r>
  </si>
  <si>
    <t>JUSTIFICATIVA</t>
  </si>
  <si>
    <t>QUALIFICAÇÃO TÉCNICA OPERACIONAL</t>
  </si>
  <si>
    <t>QUALIFICAÇÃO TÉCNICA PROFISSIONAL</t>
  </si>
  <si>
    <t>Vínculo do Profissional:</t>
  </si>
  <si>
    <t>Documento de Comprovação de Vínculo:</t>
  </si>
  <si>
    <r>
      <t xml:space="preserve">CONTRATANTE
</t>
    </r>
    <r>
      <rPr>
        <b/>
        <sz val="9"/>
        <color theme="0"/>
        <rFont val="Calibri"/>
        <family val="2"/>
        <scheme val="minor"/>
      </rPr>
      <t>(Informar o nome da entidade contratante e sigla)</t>
    </r>
  </si>
  <si>
    <r>
      <t xml:space="preserve">CONTRATO
</t>
    </r>
    <r>
      <rPr>
        <b/>
        <sz val="9"/>
        <color theme="0"/>
        <rFont val="Calibri"/>
        <family val="2"/>
        <scheme val="minor"/>
      </rPr>
      <t>(número/ano)</t>
    </r>
  </si>
  <si>
    <r>
      <t xml:space="preserve">OBJETO ATESTADO
</t>
    </r>
    <r>
      <rPr>
        <b/>
        <sz val="9"/>
        <color theme="0"/>
        <rFont val="Calibri"/>
        <family val="2"/>
        <scheme val="minor"/>
      </rPr>
      <t>(Descrição do objeto do atestado)</t>
    </r>
  </si>
  <si>
    <t>≥ 8 anos</t>
  </si>
  <si>
    <t>Item 5.4 do Anexo I - Termo de Referência.</t>
  </si>
  <si>
    <t>TIPO DE SERVIÇO</t>
  </si>
  <si>
    <t>(Gerenciamento, Supervisão, Assessoria ou Consultoria)</t>
  </si>
  <si>
    <t>Direito</t>
  </si>
  <si>
    <t>Data de Formatura:</t>
  </si>
  <si>
    <t>LOTE 6 - SUPAQ/DIPLAN</t>
  </si>
  <si>
    <t>Gerenciamento e/ou Supervisão e/ou Assessoria e/ou Consultoria de engenharia em estudos de viabilidade técnica, econômica e ambiental de terminais portuários, arrendamentos e terminais privados ou estruturação e modelagem de negócios de concessões de infraestruturas aquaviárias, canais de acesso a portos e hidrovias.</t>
  </si>
  <si>
    <t>TIPO DE EMPREENDIMENTO</t>
  </si>
  <si>
    <t>Terminal Portuário, Arrendamento, Terminal  Privado, Infraestrutura aquaviária, canal de acesso, Porto ou Hidrovia.</t>
  </si>
  <si>
    <t>LICITANTE ATESTADA</t>
  </si>
  <si>
    <t>(Informar qual consorciada está comprovando a experiência)</t>
  </si>
  <si>
    <t>CONTRATANTE</t>
  </si>
  <si>
    <t>(Informar o nome da entidade contratante e sigla)</t>
  </si>
  <si>
    <t>CONTRATO</t>
  </si>
  <si>
    <t>(número/ano)</t>
  </si>
  <si>
    <t>OBJETO ATESTADO</t>
  </si>
  <si>
    <t>(Descrição do objeto do atestado)</t>
  </si>
  <si>
    <t>1) P8067 - ESPECIALISTA EM HIDROVIAS.</t>
  </si>
  <si>
    <t>EXPERIÊNCIA EXIGIDA
Item 5.11, Item 8.14, b - Equipe da Ação 2 do
 Anexo I - Termo de Referência
2º Caderno.</t>
  </si>
  <si>
    <t>2) P8066 - ENGENHEIRO CIVIL PLENO</t>
  </si>
  <si>
    <t>*Observação: O TR não exigiu anos de experiência para esse profissional.</t>
  </si>
  <si>
    <t>3) P8003 - ADVOGADO</t>
  </si>
  <si>
    <t>Experiência no setor portuário.</t>
  </si>
  <si>
    <t>4) P8047 - ECONOMISTA</t>
  </si>
  <si>
    <t>Economista</t>
  </si>
  <si>
    <t>Experiência em business valuation.</t>
  </si>
  <si>
    <t>5) P8119 - OCEANÓGRAFO</t>
  </si>
  <si>
    <t>Experiência em hidrografia.</t>
  </si>
  <si>
    <t>6) P8009 - ESPECIALISTA EM ANÁLISE DE DADOS</t>
  </si>
  <si>
    <t>Experiência em análise de dados de movimentação portuária.</t>
  </si>
  <si>
    <t>Oceanógrafo</t>
  </si>
  <si>
    <t>Não existe vínculo empregatício, apenas expecativa de contratação futura</t>
  </si>
  <si>
    <t>Não existe vinculo empregatício</t>
  </si>
  <si>
    <t>Engenharia Civil</t>
  </si>
  <si>
    <t>página 1 do PDF</t>
  </si>
  <si>
    <t>Consultoria</t>
  </si>
  <si>
    <t>Pág. 1 do PDF</t>
  </si>
  <si>
    <t>Objeto da consultoria não corresponde ao setor hidroviário ou portuário.</t>
  </si>
  <si>
    <t>Terminal Portuário</t>
  </si>
  <si>
    <t xml:space="preserve">Objeto em conformidade </t>
  </si>
  <si>
    <t xml:space="preserve"> SIM </t>
  </si>
  <si>
    <t>IDENTIFICAÇÃO DA LICITANTE : GRAF E GARIN</t>
  </si>
  <si>
    <t>José Mario Fernandes Donato</t>
  </si>
  <si>
    <t>Universidade EstadualPaulista "Júlio de Mesquita Filho"</t>
  </si>
  <si>
    <t>CREA-SP Nº 5069190687</t>
  </si>
  <si>
    <t>Furnas Centrais Elétricas S.A.</t>
  </si>
  <si>
    <t>CT nº 8000013283</t>
  </si>
  <si>
    <t>Elaboração de estudos de Viabilidade Técnica, Econômica, Ambiental e Jurídica para estruturação de modelo de expansão, exploração, operação e manutenção de prestação de serviços de travessia por embarcações, nos reservatórios das usinas hidrelétricas de Furnas e Mascarenhas de Moraes.</t>
  </si>
  <si>
    <t>Administração da Hidrovia do Paraná-AHRANA</t>
  </si>
  <si>
    <t>AH nº 008/2012</t>
  </si>
  <si>
    <t>Serviços de consultoria técnica para elaboração de Estudos de Viabilidade Técnico-Econômica e Ambiental (EVTEA) e os projetos básicos e executivo de engenharia para sinalização de margem e balizamento, projeto básico e executivo de engenharia de dragagem e projetos básico e executivo de engenharia de derrocamento dos rios da bacia do Paraná.</t>
  </si>
  <si>
    <t>LOUIS DREYFUS COMMODITIES BRASIL S.A</t>
  </si>
  <si>
    <t>Estudo de maré e análise de ventos e ondas em avaliação para implantação de um terminal portuário às margens do Rio Pará</t>
  </si>
  <si>
    <t>página 9 do PDF</t>
  </si>
  <si>
    <t>Levantamento de topografia e batimetria em áreas às margens do Rio Pará.</t>
  </si>
  <si>
    <t>página 12 do PDF</t>
  </si>
  <si>
    <t>EBEI 280/2015</t>
  </si>
  <si>
    <t>EBEI 225/2015</t>
  </si>
  <si>
    <t>Associação Pro Energias Rnováveis - APROER</t>
  </si>
  <si>
    <t>003/22016-CAV</t>
  </si>
  <si>
    <t>Serviços referentes a levantamentos topobatimétricos, implantações de seções de controle topobatimétrico, instalção de rede de vértices geodésicos, prestação de serviços técnicos e engenharia civil e análise geoespaciais</t>
  </si>
  <si>
    <t>página 16 do PDF</t>
  </si>
  <si>
    <t>Serviços referentes a levantamentos topográficos e batimétricos (hidrográficos), modelagem digital e terreno e fornecimento de ortofotos.</t>
  </si>
  <si>
    <t>Brasil PCH</t>
  </si>
  <si>
    <t>página 21 do PDF</t>
  </si>
  <si>
    <t>CPFL Renováveis</t>
  </si>
  <si>
    <t>Levantamentos topobatimétricos, levantamento  aerofotogramétricos e modelagens digitais de terreno e elevação.</t>
  </si>
  <si>
    <t>página 24 do PDF</t>
  </si>
  <si>
    <t>Unesp Campus Ilha Solteira</t>
  </si>
  <si>
    <t>Serviços referentes a elaboração de projeto básico das estruturas de acesso da nova guarita/portaria doo Campus II ilha solteira</t>
  </si>
  <si>
    <t>página 28 do PDF</t>
  </si>
  <si>
    <t>Não há projeto de hidrovias neste atestado</t>
  </si>
  <si>
    <t>Itahum Export Comércio de Cereais Ltda</t>
  </si>
  <si>
    <t>Serviços referentes a levantamentos topográficos e batimétricos de terminal hidroviário perante a Marinha do Brasil.</t>
  </si>
  <si>
    <t>página 30 do PDF</t>
  </si>
  <si>
    <t>CT nº 8000010868</t>
  </si>
  <si>
    <t>Implantação de redes de vértices geodésicos, levantamento batimétrico, implantação de seções topobatimétricos, geração de base cartográfica integrando dados topográficos e batimétricos.</t>
  </si>
  <si>
    <t>página 33 do PDF</t>
  </si>
  <si>
    <t>Portplan - Consultoria, Planejamento e Engenharia Portuária</t>
  </si>
  <si>
    <t>Serviços referentes a estudos e projetos de quatro traçados para ligação aquaviária entre Itajaí e Navegantes, sobre o rio Itajaí-Açu.</t>
  </si>
  <si>
    <t>página 35 do PDF</t>
  </si>
  <si>
    <t>Votorantim Energia</t>
  </si>
  <si>
    <t>CT nº CW2356520</t>
  </si>
  <si>
    <t>Implantação de redes de vértices geodésicos, mapeamento da área seca e área molhada do reservatório levantamento batimétrico, implantação de seções topobatimétricos, geração de base cartográfica integrando dados topográficos e batimétricos.</t>
  </si>
  <si>
    <t>página 37 do PDF</t>
  </si>
  <si>
    <t>Serviços referentes a estudos de engenharia para novo píer de atracação no Terminal Exportador do Guaruja (TEG).</t>
  </si>
  <si>
    <t>página 39 do PDF</t>
  </si>
  <si>
    <t>página 40 do PDF</t>
  </si>
  <si>
    <t>FURNAS CENTRAIS ELÉTRICAS S.A,</t>
  </si>
  <si>
    <t>página 41 do PDF</t>
  </si>
  <si>
    <t>Alessandra de Souza Furtado Simão</t>
  </si>
  <si>
    <t>Universidade Gama Filho</t>
  </si>
  <si>
    <t>CREA-RJ nº 2011135944</t>
  </si>
  <si>
    <t>Sócia na Graf Consultoria em Engenharia Ltda.</t>
  </si>
  <si>
    <t>Contrato Social apresentado</t>
  </si>
  <si>
    <t>Mind Estudos e Projetos de Engenharia Ltda.</t>
  </si>
  <si>
    <t>Rede Dor São Luiz S.A.</t>
  </si>
  <si>
    <t>12 - CONSULTORIA
25 - ESTUDO DE VIABILIDADE TECNICO-ECONOMICA
19 - DETALHAMENTO
86 - LEVANTAMENTO DE DADOS TECNICOS
123 - PORTO
173 - VIABILIDADE</t>
  </si>
  <si>
    <t>Engeprojet Engenharia Ltda.</t>
  </si>
  <si>
    <t>indeterminado</t>
  </si>
  <si>
    <t>Sem data de Conclusão</t>
  </si>
  <si>
    <t>11 - CONDUCAO DE TRABALHO TECNICO
17 - DIRECAO DE OBRA
29 - EXECUCAO DE OBRA
13 - CONSTRUCAO
58 - RECUPERACAO
60 - REFORMA
40 - EDIFICACAO RESIDENCIAL
41 - EDIFICACAO COMERCIAL</t>
  </si>
  <si>
    <t>Sociedade Amante da Instrução</t>
  </si>
  <si>
    <t>14 - COORDENACAO TECNICA
49 - PROJETO
22 - DRENAGEM
86 - LEVANTAMENTO DE DADOS TECNICOS
70 - EXECUTIVO
83 - HIDROSSANITARIA
84 - HOSPITAL</t>
  </si>
  <si>
    <t>14 - COORDENACAO TECNICA
49 - PROJETO
86 - LEVANTAMENTO DE DADOS TECNICOS
70 - EXECUTIVO
83 - HIDROSSANITARIA
128 - REDE ELETRICA</t>
  </si>
  <si>
    <t>47 - PLANEJAMENTO
49 - PROJETO
73 - OUTROS
83 - HIDROSSANITARIA
123 - PORTO
146 - SISTEMA CONTRA INCENDIO</t>
  </si>
  <si>
    <t>47 - PLANEJAMENTO
49 - PROJETO
73 - OUTROS
107 - QUALIDADE
67 - ESTRUTURA
123 - PORTO</t>
  </si>
  <si>
    <t>36 - LAUDO TECNICO
44 - PARECER TECNICO
51 - VISTORIA
34 - INSPECAO
73 - OUTROS
86 - LEVANTAMENTO DE DADOS TECNICOS
41 - EDIFICACAO COMERCIAL
84 - HOSPITAL</t>
  </si>
  <si>
    <t>12 - CONSULTORIA
24 - ESTUDO
49 - PROJETO
19 - DETALHAMENTO
22 - DRENAGEM
60 - REFORMA
84 - HOSPITAL</t>
  </si>
  <si>
    <t>24 - ESTUDO
49 - PROJETO
19 - DETALHAMENTO
60 - REFORMA
86 - LEVANTAMENTO DE DADOS TECNICOS
84 - HOSPITAL
146 - SISTEMA CONTRA INCENDIO
275 - REDE DE DISTRIBUICAO INTERNA DE GAS</t>
  </si>
  <si>
    <t>Evaristo Augusto Pinheiro Camelo</t>
  </si>
  <si>
    <t>Centro Universitário de Brasília - UNICEUB</t>
  </si>
  <si>
    <t>OAB/DF nº 25.154</t>
  </si>
  <si>
    <t>Novonor S.A.</t>
  </si>
  <si>
    <t>Declaração Novonor</t>
  </si>
  <si>
    <t>DP World</t>
  </si>
  <si>
    <t>Declaração DP World</t>
  </si>
  <si>
    <t>Porto Sudeste do Brasil S.A.</t>
  </si>
  <si>
    <t>Prestação de serviços de assessoria contínua quanto à operação do terminal sob o aspecto regulatório. Elaboração de ofícios informativos aos órgãos competentes acerca da ampliação e inclusão de perfil de carga para terminais portuários privados à luz das exigências regulatórias da Agência Nacional de Transportes Aquaviários (ANTAQ), Secretaria Nacional de Portos e Transportes 
Aquaviários (SNPTA), Corpo de Bombeiros do Estado do Rio de Janeiro (CBMERJ), Receita Federal do Brasil (RFB), Marinha do Brasil (MB), 
Agência Nacional do Petróleo, Gás Natural e Biocombustíveis (ANP)</t>
  </si>
  <si>
    <t xml:space="preserve">Consultoria jurídica quanto a requisitos para ampliação de área autorizada e construção de novas infraestruturas portuárias, quanto às 
competências da ANTAQ, ANP, RFB, INEA, Corpo de Bombeiros, Secretaria de Coordenação e Governança do Patrimônio da União e Marinha do 
Brasil. </t>
  </si>
  <si>
    <t>Alais Borges Nascimento</t>
  </si>
  <si>
    <t>Universidade de Brasília -UNB</t>
  </si>
  <si>
    <t>CORECON-SP-2º Região Nº 37552</t>
  </si>
  <si>
    <t>Elaboração dos estudos técnicos de projetos de Parceria Público-Privada, destinados à 
implantação, manutenção e operação de centrais de energia elétrica fotovoltaica, com
gestão de serviços de compensação de créditos para atender a demanda energética das
estruturas físicas da Empresa de Saneamento de Mato Grosso do Sul S.A. – SANESUL.
Os Estudos Técnicos foram distribuídos nos seguintes cadernos, conforme preconizado
no Edital:</t>
  </si>
  <si>
    <t>Atestado emitido pela Secretaria de Estado e Gestão Estratégica</t>
  </si>
  <si>
    <t>PMl Nº 01/2021</t>
  </si>
  <si>
    <t>SECRETARIA DE ESTADO E GESTÃO ESTRATÉGICA – SEGOV/MS            ESCRITÓRIO DE PARCERIAS ESTRATÉGICAS – EPE</t>
  </si>
  <si>
    <t>BNDES</t>
  </si>
  <si>
    <t>Atestado emitido pelo BNDES</t>
  </si>
  <si>
    <t>Serviços de estruturação da desestatização da Companhia Docas do Estado da Bahia - CODEBA e/ou a outorga da concessão da Administração dos Portos Organizados de Salvador, Aratu-Candeias e Ilhéus.</t>
  </si>
  <si>
    <t>NELTUME INVERSIONES PORTUÁRIAS BRASIL PARTICIPAÇÕES LTDA</t>
  </si>
  <si>
    <t>Serviços de elaboração de Manifestação de Interesse Privado – MIP para Cessão Onerosa 
de área que está sob posse do Governo do Estado do Rio Grande do Sul, com objetivo de realizar um leilão para uso desta área como Terminal Portuário para movimentação de celulose.</t>
  </si>
  <si>
    <t>Atestado emitido pela Neltume</t>
  </si>
  <si>
    <t>Sócia na Garin Infraestruura Partners e Participações Ltda.</t>
  </si>
  <si>
    <t>Universidade Federal do Rio Grande</t>
  </si>
  <si>
    <t>Maurício de Carvalho Torronteguy</t>
  </si>
  <si>
    <t>Prefeitura Municipal de Barra Velha</t>
  </si>
  <si>
    <t>I. Projeto, Dimensionamento, Diagnostico Ambiental, Estudo de Impacto Ambiental para Canal, Dragagem 
e Aterro Hidráulico. II. Estudo, Levantamento, Avaliação e Análise de Impacto Ambiental III. Estudo de Impacto Ambiental e Estudo de Viabilidade Tecnica e Econômica de modelagem hidrodinâmica e de transporte de sedimentos em ambiente aquático IV. Mensuração de ruídos e vibrações (não ocupacionais) em ambiente aquático</t>
  </si>
  <si>
    <t>página 1 a 10 do PDF</t>
  </si>
  <si>
    <t>Secretaria de Estado de Mobilidae e Infraestrutura</t>
  </si>
  <si>
    <t>página 1 a 9 do PDF</t>
  </si>
  <si>
    <t>Carla Acordi</t>
  </si>
  <si>
    <t>Ciências Econômicas</t>
  </si>
  <si>
    <t>Universiadade Federal de Santa Catarina</t>
  </si>
  <si>
    <t>CRECON 7º Região nº 3578</t>
  </si>
  <si>
    <t>Fundação de Amparo à Pesquisa e Extensão Universitária-FAPEU</t>
  </si>
  <si>
    <t>Atestado emitido pela FAPEU</t>
  </si>
  <si>
    <t>“UFSC 262/2018 - Apoio Técnico no Planejamento de Investimentos do Setor de Aviação Civil– 046/2018”. projetos de pesquisa 
econômica, de mercado e de viabilidade econômica, dentre outros. Participar do 
planejamento estratégico e de curto prazo e avaliar políticas de impacto coletivo 
para o governo, ong e outras organizações. Gerir programação econômico_x0002_financeira; atuar nos mercados internos e externos; examinar finanças empresariais. Pode exercer mediação, perícia e arbitragem.</t>
  </si>
  <si>
    <t>Technion Engenharia e Tecnologia Ltda.</t>
  </si>
  <si>
    <t>Serviços de consultoria para desenvolvimento de estudos de viabilidade técnica econômica e ambiental do transporte aquaviário de passageiros entre o aeroporto Santos Dumont e o aeroporto Internacioanl Antonio Carlos Jobim.</t>
  </si>
  <si>
    <t>Atestado emitido pela Technion</t>
  </si>
  <si>
    <t>serviços de consultoria especializada para estudo de demanda e análise da viabilidade 
econômico-financeira da instalação e serviços de transporte hidroviário entre Joinville (Vigorelli) e São Francisco do Sul (Glória/distrito Sai)/SC.</t>
  </si>
  <si>
    <t>Atestado emitido pela Mind</t>
  </si>
  <si>
    <t>Governo do Estado do Paraná</t>
  </si>
  <si>
    <t>Levantamento das Potencialidades das Hidrovias do Estado do Paraná</t>
  </si>
  <si>
    <t>Sumário Executivo 2014</t>
  </si>
  <si>
    <t>Não há comprovação das atividades realizadas individualemte pela candidata. Não há informação quanto ao tempo inicial e final das atividades. Se trata de um Sumário Executivo realizado por vários técnicos.</t>
  </si>
  <si>
    <t>Não há compatibilidade com as atividade realizadas (transporte de passageiros) com as atividades desejadas (modal hidroviário, dados de navegação interior e logísticos)</t>
  </si>
  <si>
    <t>Não há compatibilidade com as atividade realizadas (projeto de pesquisa, viabilidade economica, planejamento estratégico, finanças empresariais etc.) com as atividades desejadas (modal hidroviário, dados de navegação interior e logísticos)</t>
  </si>
  <si>
    <t>GRAF CONSULTORIA EM ENGENHARIA LTDA.</t>
  </si>
  <si>
    <t>Alessandra de Souza Furtado Simão - CREA-RJ nº 2011135944</t>
  </si>
  <si>
    <t>GARIN INFRAESTRUTURA ASSESSORIA E PARTICIPACOES LTDA</t>
  </si>
  <si>
    <t>Consunav Rio Consultoria e Engenharia S.A. - Estaleiro Sl</t>
  </si>
  <si>
    <t xml:space="preserve"> Avaliação Econômico-Financeira para o desenvolvimento de um terminal de contêineres, incluindo a prospecção e assessoria para a venda do ativo, como parte de um processo de recuperação judicial.
 Avaliação Econômico-Financeira: Realização de uma avaliação detalhada de um novo terminal de contêineres na região de Suape, incluindo a elaboração de um prospecto e preparação de diligência para futura negociação do ativo.
 Parâmetros Analisados: Avaliação de volumes, preços, custos, investimentos, impostos, e benefícios e incentivos fiscais.
 Modelo Financeiro e Análise de Cenários: Elaboração de um modelo financeiro com análise de cenários e sensibilidades para prever diversas condições de mercado.
 Análise de Atratividade: Avaliação da atratividade do terminal considerando a velocidade de implementação, riscos regulatórios, jurídicos e ambientais.
 Diligência dos Ativos Existentes: Inspeção e avaliação dos ativos existentes, como berços, pátios, equipamentos e área disponível.
 Valoração Financeira: Utilização do método dos Fluxos de Caixa Descontados para valoração financeira do projeto e para o acionista.
 Novos Investimentos Necessários: Identificação da necessidade de novos investimentos, incluindo o aprofundamento dos berços de atracação, dragagem do canal de acesso, e aquisição de equipamentos como STS, RTG, reach-stackers, tomadas para contêineres reefer, empilhadeiras de vazios, entre outros.
 Ativo Avaliado: Estaleiro Atlântico Sul – Ipojuca/PE, com um valor total superior a R$ 1.000.000.000,00.</t>
  </si>
  <si>
    <t>Avaliação De estudo de mercado  para o desenvolvimento de um terminal de contêineres em Suape, projetando a movimentação até 2050, com uma capacidade aproximada de 750.000 contêineres por ano. O estudo incluiu: Avaliação do Histórico e Projeção Futura: Análise do histórico de movimentação de cargas e projeções futuras.
Análise da Competição e Capacidade: Avaliação da concorrência e da capacidade dos terminais existentes na região.
Simulação de Cenários: Simulações para determinar a viabilidade do novo terminal como um potencial hub-port, considerando diferentes cenários de mercado.</t>
  </si>
  <si>
    <t>Estaleiro Atlântico Sul S.A</t>
  </si>
  <si>
    <t>Assessoria e Avaliação Econômico-Financeira na Alienação de Ativo Imobiliário Brownfield
Realização de uma assessoria técnica e avaliação econômico-financeira para a alienação de um ativo imobiliário brownfield, contendo infraestrutura existente, incluindo cais de 730 metros, no âmbito do processo de recuperação judicial do Estaleiro Atlântico Sul. A alienação foi realizada por meio de leilão em agosto de 2022, com a aquisição concluída por R$ 455 milhões pela APM Terminals, subsidiária do grupo Maersk.
Estruturação do Projeto e Desenvolvimento de Estudos Técnicos: Incluiu a elaboração de estudo de mercado, modelagem econômico-financeira, estruturação da oferta e relacionamento com investidores.</t>
  </si>
  <si>
    <t xml:space="preserve">Banco Nacional Desenvolvimenot Eeconômico Social (BNDES) </t>
  </si>
  <si>
    <t>Assessoria e/ou Consultoria de engenharia em estudos de viabilidade técnica, econômica e ambiental de terminais portuários, arrendamentos e terminais privados E Estruturação e modelagem de negócios de concessões de infraestruturas aquaviárias, canais de acesso a portos e hidrovias</t>
  </si>
  <si>
    <t>EVTEA- Elaboração de um Estudo de Viabilidade Técnica, Econômica e Ambiental para a concessão de um Terminal de Uso Privado no Complexo Portuário de Rio Grande. Este estudo incluiu análises detalhadas da operação portuária existente, projeções de mercado e demanda, modelagem econômica e financeira, e avaliação de impactos ambientais, com o objetivo de justificar e planejar a implementação do terminal voltado para a movimentação de celulose</t>
  </si>
  <si>
    <t>A BLUE TERMINALS DEEP WATERS</t>
  </si>
  <si>
    <t>Consultoria, planejamento e gerenciamento de transporte marítimo, juntamente com estudos econômicos, para a operação ship-to-ship de óleo cru no Terminal de Uso Privado localizado em Praia Mole, Vitória, Espírito Santo. As atividades incluíram:
Análise de Viabilidade Financeira e Operacional: Avaliação da viabilidade financeira e operacional da operação.
Estudo de Mercado: Análise de todo o mercado potencial e do planejamento de óleo  do Brasil, além da pesquisa de mercado do Espírito Santo para suportar as decisões estratégicas da empresa.
Avaliação da Capacidade do Terminal: Projeções para a capacidade do terminal nos próximos 20 anos, considerando um investimento total estimado em R$ 340 milhões.</t>
  </si>
  <si>
    <t>Glencore do Brasil Comércio e Exportação Ltda.</t>
  </si>
  <si>
    <t>Estudo de Viabilidade Técnica, Econômica e Ambiental (EVTEA) para novas instalações portuárias no Porto de Itaguaí. O projeto envolveu um horizonte de planejamento de 25 anos e uma área total de 22.565 m², com capacidade de armazenagem de 70.630 toneladas para alumina e 3.000 toneladas para coque de petróleo. O CAPEX total do projeto foi estimado em R$ 242,8 milhões, incluindo infraestrutura de atracação em um berço existente (Berço 201) e capacidade para navios da classe Handymax, de até 30.000 TPB.O escopo dos serviços executados incluiu a elaboração de um estudo de viabilidade técnica, econômico-financeira e ambiental, que compreendeu um estudo de mercado e projeção de demanda, análise dos acessos aquaviários e terrestres, levantamento e mapeamento das cargas existentes e potenciais, e projeções de demanda em diferentes cenários (conservador, provável e otimista). Foram realizados estudos preliminares de engenharia, incluindo a análise da área a ser arrendada, dimensionamento do terminal, infraestrutura de atração e acesso, e elaboração do anteprojeto de engenharia seguindo as normatizações da ANTAQ e ABNT.
Adicionalmente, foram conduzidos estudos ambientais preliminares, abrangendo a caracterização ambiental da região, análise de riscos e impactos ambientais, e a elaboração de programas e gestão ambiental com medidas mitigadoras e estimativas de custos associados. A avaliação econômico-financeira incluiu a estimativa de preços e projeções de receita, estimativa de custos e despesas operacionais, e a consolidação do modelo econômico financeiro com indicadores como VPL, TIR e payback, determinando assim a viabilidade econômica e operacional do projeto para a União e para o setor privado.</t>
  </si>
  <si>
    <t>ORION OPERAÇÕES PORTUÁRIAS LTDA</t>
  </si>
  <si>
    <t>EVTEA- Estudo de viabilidade técnica, econômica e ambiental:  estudos de engenharia, dimensionamento do terminal, e anteprojeto conforme normas da ANTAQ e ABNT. Além disso, foi realizada uma avaliação ambiental da região, incluindo a análise de riscos e impactos, e a modelagem econômico-financeira com estimativas de receitas e custos operacionais, consolidando os estudos de mercado, ambientais e de engenharia para determinar a viabilidade econômica do projeto.envolveu a construção e operação de um terminal para carga geral e de projeto, cobrindo uma área de 1.875 m² e um CAPEX total de R$ 7 milhões.</t>
  </si>
  <si>
    <t xml:space="preserve">Techinion - Engenharia e Tecnologia </t>
  </si>
  <si>
    <t>Desenvolvimento de EVTEA do transporte aquaviários de passageiros entre o Aeroporto Santo dumont e o aeroporto internacional Antônio Carlos Jobim, para atendimento à Manifestação de Interesse Privado apresentada ao municipio do Rio de Janeiro. O objetivo da MIP é o CONCESSÃO PARA IMPLANTAÇÃO, OPERAÇÃO E MANUTENÇÃO DO SISTEMA DE TRANSPORTE AQUAVIÁRIO DE PASSAGEIROS PARA CONEXÃO ENTRE OS AEROPORTOS SANTOS DUMONT E INTERNACIONAL ANTONIO CARLOS JOBIM (“GALEÃO”), NA CIDADE DO RIO DE JANEIRO. CONCORRÊNCIA CO SMCG N.º 02/2024. O horizonte de projeção é de 35 anos, com movimentação estimada de 2,5 milhões de passageiros e capex total de R$ 79,5 milhões. Os escopo incluiu: estudo de mercado e projeção de demanda com três cenários; estudos de engenharia, considerando capex, cronograma de iplantação dos terminais e dimensionamento das embarcações necessárias, estudo ambiental preliminar e avaliação econômico-financeira.</t>
  </si>
  <si>
    <t>CO-LOG LOGÍSTICA DE COPRODUTOS S.A (AGERA)</t>
  </si>
  <si>
    <t>EVTEA para TERMINAL PRIVADO multimodal - exploração de dois terminais multimodais em Cariacica e Aroaba, no Espírito Santos, contemplando a avaliação técnica dos ativos existente, análise de mercado e demanda, e definição da estrutura operacional.</t>
  </si>
  <si>
    <t>Transporte de Passageiros</t>
  </si>
  <si>
    <t xml:space="preserve"> O consórcio formado pelas empresas Graf Consultoria em Engeharia Ltda. e Garin Infraestrutura e Participações Ltda. apresentou atestados e foi devidamente habilitada.</t>
  </si>
  <si>
    <t>15 - DESEMPENHO DE CARGO TECNICO
16 - DESEMPENHO DE FUNCAO TECNICA
69 - QUADRO TECNICO DA EMPRESA
190 - PROFISSIONAL DO QT DA EMPRESA, HABILITADO AO EXERCÍCIO DE TODAS AS ATIVIDADES NO ÂMBITO DE SUAS ATRIBUIÇÕES LEGAIS</t>
  </si>
  <si>
    <t xml:space="preserve">Descontado o período sobreposto conf. Item 14.6 do Edital, por se tratar do mesmo contrato apresentado na linha 1 desta planilha.                                      </t>
  </si>
  <si>
    <t>1 - Elaboração de Relatório de Controle Ambiental-RCA                                                                          2 - Coletas e análises ficio quimicas de amostra de sedimentos de água                                                     3 - Sondagen geotécnicas do tipo SPT e jet-probe                                                     4 - Levantamentos batimétricos com sonda multifeixe                                                                               5 - Levantamentos topográficos com sistem RTK                                                       6 - Acompanhamento do processo de licenciamento ambiental junto ao órgão ambiental                                                                               7 - Obtenção de Licença Ambiental Prévia e de Instalação</t>
  </si>
  <si>
    <t>27 - EXECUCAO DE INSTALACAO                                  49 - PROJETO                                                                         19 - DETALHAMENTO                                                         64 - ESTRUTURA DE CONCRETO ARMADO               128 - REDE ELETRICA                                                       129 - REDE DE ESGOTO</t>
  </si>
  <si>
    <t>49 - PROJETO                                                                         19 - DETALHAMENTO                                                       60 - REFORMA                                                                       69 - TRATAMENTO                                                              84 - HOSPITAL</t>
  </si>
  <si>
    <t>3 - ASSESSORIA                                                                    34 - FISCALIZACAO DE OBRA                                           50 - SUPERVISAO TECNICA                                            13 - CONSTRUCAO                                                              58 - RECUPERACAO                                                             40 - EDIFICACAO RESIDENCIAL                                       41 - EDIFICACAO COMERCIAL</t>
  </si>
  <si>
    <t>11 - CONDUCAO DE TRABALHO TECNICO                 17 - DIRECAO DE OBRA                                                      29 - EXECUCAO DE OBRA                                                  13 - CONSTRUCAO                                                              60 - REFORMA                                                                       62 - RESTAURACAO                                                             58 - ESCOLA                                                                         139 - REVESTIMENTO                                                       175 - OUTROS</t>
  </si>
  <si>
    <t>17 - DIRECAO DE OBRA                                                      29 - EXECUCAO DE OBRA                                                  11 - CONCRETAGEM                                                           31 - FUNDACAO                                                                  32 - GERENCIA                                                                     41 - EDIFICACAO COMERCIAL                                          64 - ESTRUTURA DE CONCRETO ARMADO                    84 - HOSPITAL</t>
  </si>
  <si>
    <t>26 - EXECUCAO DE DESENHO TECNICO                      49 - PROJETO                                                                        50 - SUPERVISAO TECNICA                                             64 - SANEAMENTO                                                             86 - LEVANTAMENTO DE DADOS TECNICOS            69 - EXAUSTOR                                                                     83 - HIDROSSANITARIA 128 - REDE ELETRICA</t>
  </si>
  <si>
    <t>14 - COORDENACAO TECNICA                                              35 - FISCALIZACAO DE SERVICO TECNICO                     60 - REFORMA                                                                      86 - LEVANTAMENTO DE DADOS TECNICOS                         70 - EXECUTIVO                                                                    84 - HOSPITAL                                                                       92 - LAY-OUT</t>
  </si>
  <si>
    <t>14 - COORDENACAO TECNICA                                        35 - FISCALIZACAO DE SERVICO TECNICO                  60 - REFORMA                                                                       86 - LEVANTAMENTO DE DADOS TECNICOS                   70 - EXECUTIVO                                                                   84 - HOSPITAL                                                                       92 - LAY-OUT</t>
  </si>
  <si>
    <t>49 - PROJETO                                                                       66 - TERRAPLANAGEM                                                      73 - OUTROS                                                                        141 - RODOVIA</t>
  </si>
  <si>
    <t>Pág. 3 do PDF</t>
  </si>
  <si>
    <t>Pág. 5 do PDF</t>
  </si>
  <si>
    <t>Pág. 8 do PDF</t>
  </si>
  <si>
    <t>Pág. 16 do PDF</t>
  </si>
  <si>
    <t>Pág. 20 do PDF</t>
  </si>
  <si>
    <t>Pág. 23 do PDF</t>
  </si>
  <si>
    <t>Pág. 26 do PDF</t>
  </si>
  <si>
    <t>Pág. 29 do PDF</t>
  </si>
  <si>
    <t>Pág. 32 do PDF</t>
  </si>
  <si>
    <t>Assessoria</t>
  </si>
  <si>
    <t>Garin</t>
  </si>
  <si>
    <t>Graf</t>
  </si>
  <si>
    <t>Prestou serviços a esta empresa nas área de regulação e jurídica de 2010 a 2019.                                                    1. Rodovias: apoio jurídico em projetos de construção, manutenção e ampliação de rodovias, incluindo a elaboração e revisão de contratos, análise de conformidade legal e assessoria em questões regulatórias.
2. Aeroportos: apoio jurídico em obras de construção e modernização de terminais aeroportuários, pistas de pouso e decolagem, e demais estruturas relacionadas, garantindo a conformidade com as normas legais e regulatórias aplicáveis.
3. Portos: apoio jurídico em projetos de expansão e modernização de instalações portuárias, incluindo a revisão de contratos e acompanhamento de processos administrativos e judiciais.</t>
  </si>
  <si>
    <t>Atuação administrativa, aconselhamento jurídico-regulatório e representação da contratante perante órgãos e autoridades públicas municipais, estaduais e federais. Análises e estudos relacionados a projetos de expansão, novos investimentos, desenvolvimento de negócios e mercado logístico-portuário. Avaliação de novos arrendamentos e contratos firmados com o Poder Concedente da União (Secretaria Nacional de Portos e Autoridades Portuárias). Atuação em processos administrativos perante a Agência Reguladora de Transportes Aquaviários – ANTAQ.</t>
  </si>
  <si>
    <t>Declaração Porto Sudeste</t>
  </si>
  <si>
    <t>Considerado a partir da data de formatura</t>
  </si>
  <si>
    <t>Empresa Brasileira de Engenharia de Infraestrutura (EBEI)</t>
  </si>
  <si>
    <t>Estudos de engenharia Hidroviária: Elaboração de mapeamento Geodésico, levantamento topográficos e topobatimétricos, projetos basicos e executivos e sinalização de rotas navegáveis</t>
  </si>
  <si>
    <t>Geometria Serviços de Engenharia LTDA</t>
  </si>
  <si>
    <t xml:space="preserve">Estudos de Engenharia Hidroviária: serviços referentes a levantamento topográficos, hidrográficos e de aerofogrametria para a PCH Pedra Furada </t>
  </si>
  <si>
    <t>Subsídios enviados após entrega de documentos.</t>
  </si>
  <si>
    <t>CESP</t>
  </si>
  <si>
    <t>Imaplantação de rede de vértices geodésicos RVG;  Levantamento batimétrico e implantação das seções de monitoramento conforme Plano de Ação; Processamento de dados batimétricos e elaboração do modelo digital do terreno MDT que represente as áreas alagadas e secas até a cota máxima; Fatiamento do modelo de 5 em 5 metros com geração da CAV (Curva cota área volume)</t>
  </si>
  <si>
    <t>Páginas 1 e 2 do PDF</t>
  </si>
  <si>
    <t>Associação Pró Hidrovia do Rio Paraguai</t>
  </si>
  <si>
    <t>• Levantamento topográfico planialtimétrico cadastral
• Levantamento batimétrico Classe A conforme NORMAM-25/DHN
• Projeto de sinalização e balizamento conforme NORMAM-17/DHN
• Coleta e análise de variáveis hidrometeorológicas
• Simulação de manobra da embarcação tipo
• Autorização de construção do terminal perante à Marinha do Brasil</t>
  </si>
  <si>
    <t>Páginas 1 do PDF</t>
  </si>
  <si>
    <t>ART Páginas 1 e 2 do PDF</t>
  </si>
  <si>
    <t>ASC/GGH/5003/01/2019</t>
  </si>
  <si>
    <t>1-Subsídios enviados após entrega de documentos.                                              2-Atestado APH_serviço de 29/03/2019 a 30/10/2019, documento assinado de forma digital em 06/08/2024.</t>
  </si>
  <si>
    <t>Em análise</t>
  </si>
  <si>
    <t xml:space="preserve">1-Descontado o período sobreposto conf. Item 14.6 do Edital  por se trartar do mesmo período da linha 20 desta planilha.                                                2-Subsídios enviados após entrega de documentos. </t>
  </si>
  <si>
    <t>PARCIAL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</si>
</sst>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8">
    <font>
      <sz val="11"/>
      <color theme="1"/>
      <name val="Calibri"/>
      <family val="2"/>
      <scheme val="minor"/>
    </font>
    <font>
      <sz val="10"/>
      <color theme="1"/>
      <name val="Calibri"/>
      <family val="2"/>
      <scheme val="minor"/>
    </font>
    <font>
      <b/>
      <sz val="10"/>
      <color theme="1"/>
      <name val="Calibri"/>
      <family val="2"/>
      <scheme val="minor"/>
    </font>
    <font>
      <b/>
      <sz val="10"/>
      <color rgb="FF000000"/>
      <name val="Calibri"/>
      <family val="2"/>
      <scheme val="minor"/>
    </font>
    <font>
      <b/>
      <sz val="10"/>
      <color rgb="FF000000"/>
      <name val="Calibri"/>
      <family val="2"/>
    </font>
    <font>
      <sz val="10"/>
      <color theme="1"/>
      <name val="Calibri"/>
      <family val="2"/>
    </font>
    <font>
      <sz val="10"/>
      <color rgb="FF000000"/>
      <name val="Calibri"/>
      <family val="2"/>
    </font>
    <font>
      <b/>
      <sz val="10"/>
      <color theme="1"/>
      <name val="Calibri"/>
      <family val="2"/>
    </font>
    <font>
      <b/>
      <sz val="10"/>
      <name val="Calibri"/>
      <family val="2"/>
    </font>
    <font>
      <b/>
      <sz val="14"/>
      <color theme="0"/>
      <name val="Calibri"/>
      <family val="2"/>
      <scheme val="minor"/>
    </font>
    <font>
      <b/>
      <u/>
      <sz val="14"/>
      <color theme="0"/>
      <name val="Calibri"/>
      <family val="2"/>
      <scheme val="minor"/>
    </font>
    <font>
      <b/>
      <sz val="14"/>
      <color theme="1"/>
      <name val="Calibri"/>
      <family val="2"/>
      <scheme val="minor"/>
    </font>
    <font>
      <b/>
      <sz val="14"/>
      <name val="Calibri"/>
      <family val="2"/>
      <scheme val="minor"/>
    </font>
    <font>
      <b/>
      <i/>
      <sz val="14"/>
      <name val="Calibri"/>
      <family val="2"/>
      <scheme val="minor"/>
    </font>
    <font>
      <b/>
      <sz val="9"/>
      <color rgb="FF000000"/>
      <name val="Calibri"/>
      <family val="2"/>
      <scheme val="minor"/>
    </font>
    <font>
      <i/>
      <sz val="10"/>
      <color rgb="FFFF0000"/>
      <name val="Calibri"/>
      <family val="2"/>
      <scheme val="minor"/>
    </font>
    <font>
      <b/>
      <sz val="12"/>
      <color rgb="FF000000"/>
      <name val="Calibri"/>
      <family val="2"/>
    </font>
    <font>
      <b/>
      <sz val="9"/>
      <color rgb="FF000000"/>
      <name val="Calibri"/>
      <family val="2"/>
    </font>
    <font>
      <sz val="10"/>
      <color rgb="FFFF0000"/>
      <name val="Calibri"/>
      <family val="2"/>
    </font>
    <font>
      <i/>
      <sz val="10"/>
      <color rgb="FFFF0000"/>
      <name val="Calibri"/>
      <family val="2"/>
    </font>
    <font>
      <b/>
      <sz val="10"/>
      <color rgb="FFFF0000"/>
      <name val="Calibri"/>
      <family val="2"/>
    </font>
    <font>
      <b/>
      <sz val="12"/>
      <color theme="0"/>
      <name val="Calibri"/>
      <family val="2"/>
    </font>
    <font>
      <b/>
      <sz val="10"/>
      <color theme="0"/>
      <name val="Calibri"/>
      <family val="2"/>
    </font>
    <font>
      <b/>
      <sz val="10"/>
      <color theme="0"/>
      <name val="Calibri"/>
      <family val="2"/>
      <scheme val="minor"/>
    </font>
    <font>
      <b/>
      <sz val="9"/>
      <color theme="0"/>
      <name val="Calibri"/>
      <family val="2"/>
      <scheme val="minor"/>
    </font>
    <font>
      <sz val="9"/>
      <color rgb="FF000000"/>
      <name val="Calibri"/>
      <family val="2"/>
      <scheme val="minor"/>
    </font>
    <font>
      <sz val="10"/>
      <color theme="0"/>
      <name val="Calibri"/>
      <family val="2"/>
      <scheme val="minor"/>
    </font>
    <font>
      <i/>
      <sz val="9"/>
      <color rgb="FFFF0000"/>
      <name val="Calibri"/>
      <family val="2"/>
    </font>
    <font>
      <sz val="10"/>
      <name val="Calibri"/>
      <family val="2"/>
    </font>
    <font>
      <i/>
      <sz val="10"/>
      <name val="Calibri"/>
      <family val="2"/>
      <scheme val="minor"/>
    </font>
    <font>
      <sz val="10"/>
      <name val="Calibri"/>
      <family val="2"/>
      <scheme val="minor"/>
    </font>
    <font>
      <sz val="9"/>
      <name val="Calibri"/>
      <family val="2"/>
      <scheme val="minor"/>
    </font>
    <font>
      <b/>
      <sz val="10"/>
      <name val="Calibri"/>
      <family val="2"/>
      <scheme val="minor"/>
    </font>
    <font>
      <i/>
      <sz val="9"/>
      <name val="Calibri"/>
      <family val="2"/>
    </font>
    <font>
      <i/>
      <sz val="10"/>
      <name val="Calibri"/>
      <family val="2"/>
    </font>
    <font>
      <sz val="10"/>
      <color rgb="FFFF0000"/>
      <name val="Calibri"/>
      <family val="2"/>
      <scheme val="minor"/>
    </font>
    <font>
      <b/>
      <i/>
      <sz val="10"/>
      <name val="Calibri"/>
      <family val="2"/>
      <scheme val="minor"/>
    </font>
    <font>
      <b/>
      <sz val="11"/>
      <color rgb="FFFF0000"/>
      <name val="Calibri"/>
      <family val="2"/>
    </font>
  </fonts>
  <fills count="4">
    <fill>
      <patternFill patternType="none"/>
    </fill>
    <fill>
      <patternFill patternType="gray125"/>
    </fill>
    <fill>
      <patternFill patternType="solid">
        <fgColor theme="9" tint="0.39997558519241921"/>
        <bgColor indexed="64"/>
      </patternFill>
    </fill>
    <fill>
      <patternFill patternType="solid">
        <fgColor theme="8" tint="-0.499984740745262"/>
        <bgColor indexed="64"/>
      </patternFill>
    </fill>
  </fills>
  <borders count="66">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style="double">
        <color indexed="64"/>
      </bottom>
      <diagonal/>
    </border>
    <border>
      <left/>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1">
    <xf numFmtId="0" fontId="0" fillId="0" borderId="0"/>
  </cellStyleXfs>
  <cellXfs count="318">
    <xf numFmtId="0" fontId="0" fillId="0" borderId="0" xfId="0"/>
    <xf numFmtId="0" fontId="1" fillId="0" borderId="0" xfId="0" applyFont="1"/>
    <xf numFmtId="0" fontId="1" fillId="0" borderId="3"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center" vertical="center"/>
    </xf>
    <xf numFmtId="4" fontId="1" fillId="0" borderId="0" xfId="0" applyNumberFormat="1" applyFont="1" applyAlignment="1">
      <alignment horizontal="center" vertical="center"/>
    </xf>
    <xf numFmtId="0" fontId="1" fillId="0" borderId="8" xfId="0" applyFont="1" applyBorder="1" applyAlignment="1">
      <alignment horizontal="center" vertical="center" wrapText="1"/>
    </xf>
    <xf numFmtId="0" fontId="5" fillId="0" borderId="0" xfId="0" applyFont="1"/>
    <xf numFmtId="0" fontId="5" fillId="0" borderId="0" xfId="0" applyFont="1" applyAlignment="1">
      <alignment horizontal="center" vertical="center"/>
    </xf>
    <xf numFmtId="0" fontId="5" fillId="0" borderId="3" xfId="0" applyFont="1" applyBorder="1" applyAlignment="1">
      <alignment horizontal="center" vertical="center"/>
    </xf>
    <xf numFmtId="0" fontId="5" fillId="0" borderId="3" xfId="0" applyFont="1" applyBorder="1" applyAlignment="1">
      <alignment horizontal="center" vertical="center" wrapText="1"/>
    </xf>
    <xf numFmtId="14" fontId="5" fillId="0" borderId="3" xfId="0" applyNumberFormat="1" applyFont="1" applyBorder="1" applyAlignment="1">
      <alignment horizontal="center" vertical="center"/>
    </xf>
    <xf numFmtId="0" fontId="5" fillId="0" borderId="0" xfId="0" applyFont="1" applyAlignment="1">
      <alignment horizontal="center" vertical="center" wrapText="1"/>
    </xf>
    <xf numFmtId="0" fontId="2" fillId="0" borderId="3" xfId="0" applyFont="1" applyBorder="1" applyAlignment="1">
      <alignment horizontal="center" vertical="center" wrapText="1"/>
    </xf>
    <xf numFmtId="0" fontId="1" fillId="0" borderId="12" xfId="0" applyFont="1" applyBorder="1" applyAlignment="1">
      <alignment horizontal="center" vertical="center" wrapText="1"/>
    </xf>
    <xf numFmtId="0" fontId="2" fillId="2" borderId="19"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0" xfId="0" applyFont="1" applyFill="1" applyBorder="1" applyAlignment="1">
      <alignment horizontal="right" vertical="center"/>
    </xf>
    <xf numFmtId="0" fontId="4" fillId="2" borderId="3" xfId="0" applyFont="1" applyFill="1" applyBorder="1" applyAlignment="1">
      <alignment horizontal="center" vertical="center" wrapText="1"/>
    </xf>
    <xf numFmtId="14" fontId="1" fillId="0" borderId="12" xfId="0" applyNumberFormat="1" applyFont="1" applyBorder="1" applyAlignment="1">
      <alignment horizontal="center" vertical="center" wrapText="1"/>
    </xf>
    <xf numFmtId="0" fontId="1" fillId="0" borderId="42" xfId="0" applyFont="1" applyBorder="1" applyAlignment="1">
      <alignment horizontal="center" vertical="center" wrapText="1"/>
    </xf>
    <xf numFmtId="0" fontId="12" fillId="2" borderId="39" xfId="0" applyFont="1" applyFill="1" applyBorder="1" applyAlignment="1">
      <alignment vertical="center"/>
    </xf>
    <xf numFmtId="0" fontId="13" fillId="2" borderId="39" xfId="0" applyFont="1" applyFill="1" applyBorder="1" applyAlignment="1">
      <alignment horizontal="left" vertical="center"/>
    </xf>
    <xf numFmtId="0" fontId="13" fillId="2" borderId="40" xfId="0" applyFont="1" applyFill="1" applyBorder="1" applyAlignment="1">
      <alignment horizontal="left" vertical="center"/>
    </xf>
    <xf numFmtId="0" fontId="2" fillId="2" borderId="31" xfId="0" applyFont="1" applyFill="1" applyBorder="1" applyAlignment="1">
      <alignment horizontal="center" vertical="center" wrapText="1"/>
    </xf>
    <xf numFmtId="0" fontId="7" fillId="0" borderId="28" xfId="0" applyFont="1" applyBorder="1" applyAlignment="1">
      <alignment horizontal="right" vertical="center"/>
    </xf>
    <xf numFmtId="0" fontId="12" fillId="2" borderId="0" xfId="0" applyFont="1" applyFill="1" applyAlignment="1">
      <alignment vertical="center"/>
    </xf>
    <xf numFmtId="0" fontId="2" fillId="0" borderId="12" xfId="0" applyFont="1" applyBorder="1" applyAlignment="1">
      <alignment horizontal="center" vertical="center" wrapText="1"/>
    </xf>
    <xf numFmtId="0" fontId="14" fillId="2" borderId="10" xfId="0" applyFont="1" applyFill="1" applyBorder="1" applyAlignment="1">
      <alignment horizontal="center" vertical="center" wrapText="1"/>
    </xf>
    <xf numFmtId="4" fontId="15" fillId="0" borderId="3" xfId="0" applyNumberFormat="1" applyFont="1" applyBorder="1" applyAlignment="1">
      <alignment horizontal="center" vertical="center" wrapText="1"/>
    </xf>
    <xf numFmtId="0" fontId="5" fillId="0" borderId="0" xfId="0" applyFont="1" applyAlignment="1">
      <alignment horizontal="center"/>
    </xf>
    <xf numFmtId="0" fontId="4" fillId="2" borderId="3" xfId="0" applyFont="1" applyFill="1" applyBorder="1" applyAlignment="1">
      <alignment horizontal="right" vertical="center" wrapText="1"/>
    </xf>
    <xf numFmtId="0" fontId="4" fillId="2" borderId="25" xfId="0" applyFont="1" applyFill="1" applyBorder="1" applyAlignment="1">
      <alignment horizontal="right" vertical="center" wrapText="1"/>
    </xf>
    <xf numFmtId="0" fontId="4" fillId="2" borderId="7" xfId="0" applyFont="1" applyFill="1" applyBorder="1" applyAlignment="1">
      <alignment horizontal="right" vertical="center" wrapText="1"/>
    </xf>
    <xf numFmtId="0" fontId="4" fillId="2" borderId="8" xfId="0" applyFont="1" applyFill="1" applyBorder="1" applyAlignment="1">
      <alignment horizontal="center" vertical="center" wrapText="1"/>
    </xf>
    <xf numFmtId="164" fontId="7" fillId="0" borderId="8" xfId="0" applyNumberFormat="1" applyFont="1" applyBorder="1" applyAlignment="1">
      <alignment horizontal="center" vertical="center"/>
    </xf>
    <xf numFmtId="164" fontId="5" fillId="0" borderId="8" xfId="0" applyNumberFormat="1" applyFont="1" applyBorder="1" applyAlignment="1">
      <alignment horizontal="center" vertical="center" wrapText="1"/>
    </xf>
    <xf numFmtId="0" fontId="2" fillId="2" borderId="46" xfId="0" applyFont="1" applyFill="1" applyBorder="1" applyAlignment="1">
      <alignment horizontal="center" vertical="center" wrapText="1"/>
    </xf>
    <xf numFmtId="0" fontId="15" fillId="0" borderId="4" xfId="0" applyFont="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9" fillId="0" borderId="3" xfId="0" applyFont="1" applyBorder="1" applyAlignment="1">
      <alignment horizontal="center" vertical="center" wrapText="1"/>
    </xf>
    <xf numFmtId="0" fontId="6" fillId="0" borderId="3" xfId="0" applyFont="1" applyBorder="1" applyAlignment="1">
      <alignment vertical="center" wrapText="1"/>
    </xf>
    <xf numFmtId="164" fontId="5" fillId="0" borderId="3" xfId="0" applyNumberFormat="1" applyFont="1" applyBorder="1" applyAlignment="1">
      <alignment vertical="center" wrapText="1"/>
    </xf>
    <xf numFmtId="164" fontId="5" fillId="0" borderId="8" xfId="0" applyNumberFormat="1" applyFont="1" applyBorder="1" applyAlignment="1">
      <alignment vertical="center" wrapText="1"/>
    </xf>
    <xf numFmtId="0" fontId="18" fillId="0" borderId="3" xfId="0" applyFont="1" applyBorder="1" applyAlignment="1">
      <alignment horizontal="center" vertical="center" wrapText="1"/>
    </xf>
    <xf numFmtId="164" fontId="20" fillId="0" borderId="8" xfId="0" applyNumberFormat="1" applyFont="1" applyBorder="1" applyAlignment="1">
      <alignment horizontal="center" vertical="center"/>
    </xf>
    <xf numFmtId="0" fontId="22" fillId="3" borderId="7" xfId="0" applyFont="1" applyFill="1" applyBorder="1" applyAlignment="1">
      <alignment horizontal="right" vertical="center" wrapText="1"/>
    </xf>
    <xf numFmtId="0" fontId="4" fillId="2" borderId="9" xfId="0" applyFont="1" applyFill="1" applyBorder="1" applyAlignment="1">
      <alignment horizontal="right" vertical="center" wrapText="1"/>
    </xf>
    <xf numFmtId="164" fontId="20" fillId="0" borderId="29" xfId="0" applyNumberFormat="1" applyFont="1" applyBorder="1" applyAlignment="1">
      <alignment horizontal="center" vertical="center"/>
    </xf>
    <xf numFmtId="164" fontId="5" fillId="0" borderId="28" xfId="0" applyNumberFormat="1" applyFont="1" applyBorder="1" applyAlignment="1">
      <alignment horizontal="center" vertical="center" wrapText="1"/>
    </xf>
    <xf numFmtId="164" fontId="5" fillId="0" borderId="28" xfId="0" applyNumberFormat="1" applyFont="1" applyBorder="1" applyAlignment="1">
      <alignment vertical="center" wrapText="1"/>
    </xf>
    <xf numFmtId="0" fontId="6" fillId="0" borderId="25" xfId="0" applyFont="1" applyBorder="1" applyAlignment="1">
      <alignment horizontal="center" vertical="center" wrapText="1"/>
    </xf>
    <xf numFmtId="0" fontId="6" fillId="0" borderId="7" xfId="0" applyFont="1" applyBorder="1" applyAlignment="1">
      <alignment horizontal="center" vertical="center" wrapText="1"/>
    </xf>
    <xf numFmtId="4" fontId="15" fillId="0" borderId="8" xfId="0" applyNumberFormat="1" applyFont="1" applyBorder="1" applyAlignment="1">
      <alignment horizontal="center" vertical="center" wrapText="1"/>
    </xf>
    <xf numFmtId="0" fontId="6" fillId="0" borderId="7" xfId="0" applyFont="1" applyBorder="1" applyAlignment="1">
      <alignment vertical="center" wrapText="1"/>
    </xf>
    <xf numFmtId="0" fontId="22" fillId="3" borderId="9" xfId="0" applyFont="1" applyFill="1" applyBorder="1" applyAlignment="1">
      <alignment horizontal="right" vertical="center" wrapText="1"/>
    </xf>
    <xf numFmtId="0" fontId="23" fillId="3" borderId="46" xfId="0" applyFont="1" applyFill="1" applyBorder="1" applyAlignment="1">
      <alignment horizontal="center" vertical="center" wrapText="1"/>
    </xf>
    <xf numFmtId="0" fontId="22" fillId="3" borderId="3" xfId="0" applyFont="1" applyFill="1" applyBorder="1" applyAlignment="1">
      <alignment horizontal="right" vertical="center" wrapText="1"/>
    </xf>
    <xf numFmtId="0" fontId="22" fillId="3" borderId="3"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25" xfId="0" applyFont="1" applyFill="1" applyBorder="1" applyAlignment="1">
      <alignment horizontal="right" vertical="center" wrapText="1"/>
    </xf>
    <xf numFmtId="0" fontId="2" fillId="0" borderId="0" xfId="0" applyFont="1" applyAlignment="1">
      <alignment horizontal="center" vertical="center" wrapText="1"/>
    </xf>
    <xf numFmtId="4" fontId="1" fillId="0" borderId="0" xfId="0" applyNumberFormat="1" applyFont="1" applyAlignment="1">
      <alignment horizontal="center" vertical="center" wrapText="1"/>
    </xf>
    <xf numFmtId="0" fontId="2" fillId="0" borderId="0" xfId="0" applyFont="1" applyAlignment="1">
      <alignment horizontal="right" vertical="center"/>
    </xf>
    <xf numFmtId="4" fontId="2" fillId="0" borderId="0" xfId="0" applyNumberFormat="1" applyFont="1" applyAlignment="1">
      <alignment horizontal="center" vertical="center" wrapText="1"/>
    </xf>
    <xf numFmtId="0" fontId="2" fillId="2" borderId="31" xfId="0" applyFont="1" applyFill="1" applyBorder="1" applyAlignment="1">
      <alignment horizontal="right" vertical="center"/>
    </xf>
    <xf numFmtId="0" fontId="9" fillId="0" borderId="36" xfId="0" applyFont="1" applyBorder="1" applyAlignment="1">
      <alignment horizontal="center" vertical="center"/>
    </xf>
    <xf numFmtId="0" fontId="9" fillId="0" borderId="0" xfId="0" applyFont="1" applyAlignment="1">
      <alignment horizontal="center" vertical="center"/>
    </xf>
    <xf numFmtId="0" fontId="9" fillId="0" borderId="37" xfId="0" applyFont="1" applyBorder="1" applyAlignment="1">
      <alignment horizontal="center" vertical="center"/>
    </xf>
    <xf numFmtId="0" fontId="20" fillId="0" borderId="8" xfId="0" applyFont="1" applyBorder="1" applyAlignment="1">
      <alignment horizontal="center" vertical="center"/>
    </xf>
    <xf numFmtId="4" fontId="18" fillId="0" borderId="8" xfId="0" applyNumberFormat="1" applyFont="1" applyBorder="1" applyAlignment="1">
      <alignment horizontal="center" vertical="center"/>
    </xf>
    <xf numFmtId="0" fontId="3" fillId="2" borderId="8" xfId="0" applyFont="1" applyFill="1" applyBorder="1" applyAlignment="1">
      <alignment horizontal="center" vertical="center" wrapText="1"/>
    </xf>
    <xf numFmtId="4" fontId="2" fillId="2" borderId="31" xfId="0" applyNumberFormat="1" applyFont="1" applyFill="1" applyBorder="1" applyAlignment="1">
      <alignment vertical="center" wrapText="1"/>
    </xf>
    <xf numFmtId="4" fontId="2" fillId="2" borderId="41" xfId="0" applyNumberFormat="1" applyFont="1" applyFill="1" applyBorder="1" applyAlignment="1">
      <alignment vertical="center" wrapText="1"/>
    </xf>
    <xf numFmtId="4" fontId="2" fillId="2" borderId="32" xfId="0" applyNumberFormat="1" applyFont="1" applyFill="1" applyBorder="1" applyAlignment="1">
      <alignment vertical="center" wrapText="1"/>
    </xf>
    <xf numFmtId="0" fontId="4" fillId="0" borderId="26" xfId="0" applyFont="1" applyBorder="1" applyAlignment="1">
      <alignment vertical="center" wrapText="1"/>
    </xf>
    <xf numFmtId="0" fontId="4" fillId="0" borderId="27" xfId="0" applyFont="1" applyBorder="1" applyAlignment="1">
      <alignment vertical="center" wrapText="1"/>
    </xf>
    <xf numFmtId="0" fontId="2" fillId="2" borderId="41" xfId="0" applyFont="1" applyFill="1" applyBorder="1" applyAlignment="1">
      <alignment horizontal="center" vertical="center" wrapText="1"/>
    </xf>
    <xf numFmtId="0" fontId="23" fillId="3" borderId="41" xfId="0" applyFont="1" applyFill="1" applyBorder="1" applyAlignment="1">
      <alignment horizontal="center" vertical="center" wrapText="1"/>
    </xf>
    <xf numFmtId="0" fontId="1" fillId="2" borderId="39" xfId="0" applyFont="1" applyFill="1" applyBorder="1"/>
    <xf numFmtId="0" fontId="4" fillId="0" borderId="45" xfId="0" applyFont="1" applyBorder="1" applyAlignment="1">
      <alignment vertical="center" wrapText="1"/>
    </xf>
    <xf numFmtId="0" fontId="26" fillId="3" borderId="39" xfId="0" applyFont="1" applyFill="1" applyBorder="1"/>
    <xf numFmtId="0" fontId="4" fillId="2" borderId="4"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36" xfId="0" applyFont="1" applyFill="1" applyBorder="1" applyAlignment="1">
      <alignment horizontal="center" vertical="center" wrapText="1"/>
    </xf>
    <xf numFmtId="14" fontId="28" fillId="0" borderId="3" xfId="0" applyNumberFormat="1" applyFont="1" applyBorder="1" applyAlignment="1">
      <alignment horizontal="center" vertical="center" wrapText="1"/>
    </xf>
    <xf numFmtId="14" fontId="29" fillId="0" borderId="4" xfId="0" applyNumberFormat="1" applyFont="1" applyBorder="1" applyAlignment="1">
      <alignment horizontal="center" vertical="center" wrapText="1"/>
    </xf>
    <xf numFmtId="164" fontId="5" fillId="0" borderId="44" xfId="0" applyNumberFormat="1" applyFont="1" applyBorder="1" applyAlignment="1">
      <alignment horizontal="center" vertical="center" wrapText="1"/>
    </xf>
    <xf numFmtId="0" fontId="28" fillId="0" borderId="8" xfId="0" applyFont="1" applyBorder="1" applyAlignment="1">
      <alignment horizontal="center" vertical="center"/>
    </xf>
    <xf numFmtId="4" fontId="29" fillId="0" borderId="43" xfId="0" applyNumberFormat="1" applyFont="1" applyBorder="1" applyAlignment="1">
      <alignment horizontal="center" vertical="center" wrapText="1"/>
    </xf>
    <xf numFmtId="4" fontId="29" fillId="0" borderId="8" xfId="0" applyNumberFormat="1" applyFont="1" applyBorder="1" applyAlignment="1">
      <alignment horizontal="center" vertical="center" wrapText="1"/>
    </xf>
    <xf numFmtId="0" fontId="30" fillId="0" borderId="4" xfId="0" applyFont="1" applyBorder="1" applyAlignment="1">
      <alignment horizontal="center" vertical="center" wrapText="1"/>
    </xf>
    <xf numFmtId="14" fontId="30" fillId="0" borderId="4" xfId="0" applyNumberFormat="1" applyFont="1" applyBorder="1" applyAlignment="1">
      <alignment horizontal="center" vertical="center" wrapText="1"/>
    </xf>
    <xf numFmtId="0" fontId="31" fillId="0" borderId="4" xfId="0" applyFont="1" applyBorder="1" applyAlignment="1">
      <alignment horizontal="center" vertical="center" wrapText="1"/>
    </xf>
    <xf numFmtId="0" fontId="0" fillId="0" borderId="60" xfId="0" applyBorder="1" applyAlignment="1">
      <alignment horizontal="center" vertical="center" wrapText="1"/>
    </xf>
    <xf numFmtId="0" fontId="0" fillId="0" borderId="61" xfId="0" applyBorder="1" applyAlignment="1">
      <alignment horizontal="center" vertical="center" wrapText="1"/>
    </xf>
    <xf numFmtId="0" fontId="0" fillId="0" borderId="62" xfId="0" applyBorder="1" applyAlignment="1">
      <alignment horizontal="center" vertical="center" wrapText="1"/>
    </xf>
    <xf numFmtId="4" fontId="30" fillId="0" borderId="43" xfId="0" applyNumberFormat="1" applyFont="1" applyBorder="1" applyAlignment="1">
      <alignment horizontal="center" vertical="center" wrapText="1"/>
    </xf>
    <xf numFmtId="4" fontId="30" fillId="0" borderId="8" xfId="0" applyNumberFormat="1" applyFont="1" applyBorder="1" applyAlignment="1">
      <alignment horizontal="center" vertical="center" wrapText="1"/>
    </xf>
    <xf numFmtId="4" fontId="30" fillId="0" borderId="45" xfId="0" applyNumberFormat="1" applyFont="1" applyBorder="1" applyAlignment="1">
      <alignment horizontal="center" vertical="center" wrapText="1"/>
    </xf>
    <xf numFmtId="0" fontId="22" fillId="3" borderId="36" xfId="0" applyFont="1" applyFill="1" applyBorder="1" applyAlignment="1">
      <alignment horizontal="center" vertical="center" wrapText="1"/>
    </xf>
    <xf numFmtId="4" fontId="28" fillId="0" borderId="8" xfId="0" applyNumberFormat="1" applyFont="1" applyBorder="1" applyAlignment="1">
      <alignment horizontal="center" vertical="center"/>
    </xf>
    <xf numFmtId="4" fontId="8" fillId="0" borderId="8" xfId="0" applyNumberFormat="1" applyFont="1" applyBorder="1" applyAlignment="1">
      <alignment horizontal="center" vertical="center"/>
    </xf>
    <xf numFmtId="164" fontId="8" fillId="0" borderId="29" xfId="0" applyNumberFormat="1" applyFont="1" applyBorder="1" applyAlignment="1">
      <alignment horizontal="center" vertical="center"/>
    </xf>
    <xf numFmtId="164" fontId="8" fillId="0" borderId="43" xfId="0" applyNumberFormat="1" applyFont="1" applyBorder="1" applyAlignment="1">
      <alignment horizontal="center" vertical="center"/>
    </xf>
    <xf numFmtId="0" fontId="28" fillId="0" borderId="0" xfId="0" applyFont="1" applyAlignment="1">
      <alignment vertical="center" wrapText="1"/>
    </xf>
    <xf numFmtId="0" fontId="28" fillId="0" borderId="37" xfId="0" applyFont="1" applyBorder="1" applyAlignment="1">
      <alignment vertical="center" wrapText="1"/>
    </xf>
    <xf numFmtId="0" fontId="0" fillId="0" borderId="0" xfId="0" applyAlignment="1">
      <alignment wrapText="1"/>
    </xf>
    <xf numFmtId="0" fontId="34" fillId="0" borderId="3" xfId="0" applyFont="1" applyBorder="1" applyAlignment="1">
      <alignment horizontal="center" vertical="center" wrapText="1"/>
    </xf>
    <xf numFmtId="0" fontId="5" fillId="0" borderId="4" xfId="0" applyFont="1" applyBorder="1" applyAlignment="1">
      <alignment horizontal="center" vertical="center"/>
    </xf>
    <xf numFmtId="0" fontId="0" fillId="0" borderId="63" xfId="0" applyBorder="1" applyAlignment="1">
      <alignment vertical="center" wrapText="1"/>
    </xf>
    <xf numFmtId="0" fontId="32" fillId="0" borderId="6" xfId="0" applyFont="1" applyBorder="1" applyAlignment="1">
      <alignment horizontal="center" vertical="center" wrapText="1"/>
    </xf>
    <xf numFmtId="0" fontId="30" fillId="0" borderId="6" xfId="0" applyFont="1" applyBorder="1" applyAlignment="1">
      <alignment horizontal="center" vertical="center" wrapText="1"/>
    </xf>
    <xf numFmtId="14" fontId="30" fillId="0" borderId="6" xfId="0" applyNumberFormat="1" applyFont="1" applyBorder="1" applyAlignment="1">
      <alignment horizontal="center" vertical="center" wrapText="1"/>
    </xf>
    <xf numFmtId="4" fontId="30" fillId="0" borderId="23" xfId="0" applyNumberFormat="1" applyFont="1" applyBorder="1" applyAlignment="1">
      <alignment horizontal="center" vertical="center" wrapText="1"/>
    </xf>
    <xf numFmtId="4" fontId="30" fillId="0" borderId="6" xfId="0" applyNumberFormat="1" applyFont="1" applyBorder="1" applyAlignment="1">
      <alignment horizontal="center" vertical="center" wrapText="1"/>
    </xf>
    <xf numFmtId="4" fontId="29" fillId="0" borderId="3" xfId="0" applyNumberFormat="1" applyFont="1" applyBorder="1" applyAlignment="1">
      <alignment horizontal="center" vertical="center" wrapText="1"/>
    </xf>
    <xf numFmtId="4" fontId="30" fillId="0" borderId="4" xfId="0" applyNumberFormat="1" applyFont="1" applyBorder="1" applyAlignment="1">
      <alignment horizontal="center" vertical="center" wrapText="1"/>
    </xf>
    <xf numFmtId="0" fontId="32" fillId="0" borderId="4" xfId="0" applyFont="1" applyBorder="1" applyAlignment="1">
      <alignment horizontal="center" vertical="center" wrapText="1"/>
    </xf>
    <xf numFmtId="0" fontId="32" fillId="2" borderId="11" xfId="0" applyFont="1" applyFill="1" applyBorder="1" applyAlignment="1">
      <alignment horizontal="center" vertical="center" wrapText="1"/>
    </xf>
    <xf numFmtId="0" fontId="32" fillId="3" borderId="11" xfId="0" applyFont="1" applyFill="1" applyBorder="1" applyAlignment="1">
      <alignment horizontal="center" vertical="center" wrapText="1"/>
    </xf>
    <xf numFmtId="0" fontId="32" fillId="0" borderId="0" xfId="0" applyFont="1" applyAlignment="1">
      <alignment horizontal="center" vertical="center"/>
    </xf>
    <xf numFmtId="0" fontId="5" fillId="0" borderId="3" xfId="0" applyFont="1" applyBorder="1" applyAlignment="1">
      <alignment horizontal="left" vertical="center" wrapText="1"/>
    </xf>
    <xf numFmtId="0" fontId="0" fillId="0" borderId="0" xfId="0" applyAlignment="1">
      <alignment horizontal="left" wrapText="1"/>
    </xf>
    <xf numFmtId="0" fontId="0" fillId="0" borderId="3" xfId="0" applyBorder="1" applyAlignment="1">
      <alignment wrapText="1"/>
    </xf>
    <xf numFmtId="0" fontId="0" fillId="0" borderId="0" xfId="0" applyAlignment="1">
      <alignment horizontal="center" vertical="center" wrapText="1"/>
    </xf>
    <xf numFmtId="0" fontId="0" fillId="0" borderId="3" xfId="0" applyBorder="1" applyAlignment="1">
      <alignment horizontal="center" vertical="center" wrapText="1"/>
    </xf>
    <xf numFmtId="164" fontId="20" fillId="0" borderId="29" xfId="0" applyNumberFormat="1" applyFont="1" applyBorder="1" applyAlignment="1">
      <alignment horizontal="center" vertical="center" wrapText="1"/>
    </xf>
    <xf numFmtId="0" fontId="0" fillId="0" borderId="0" xfId="0" applyAlignment="1">
      <alignment vertical="top" wrapText="1"/>
    </xf>
    <xf numFmtId="0" fontId="0" fillId="0" borderId="60" xfId="0" applyBorder="1" applyAlignment="1">
      <alignment horizontal="left" vertical="center" wrapText="1"/>
    </xf>
    <xf numFmtId="14" fontId="28" fillId="0" borderId="3" xfId="0" applyNumberFormat="1" applyFont="1" applyBorder="1" applyAlignment="1">
      <alignment horizontal="center" vertical="center"/>
    </xf>
    <xf numFmtId="0" fontId="31" fillId="0" borderId="4" xfId="0" applyFont="1" applyBorder="1" applyAlignment="1">
      <alignment horizontal="left" vertical="center" wrapText="1"/>
    </xf>
    <xf numFmtId="0" fontId="30" fillId="0" borderId="6" xfId="0" applyFont="1" applyBorder="1" applyAlignment="1">
      <alignment horizontal="left" vertical="center" wrapText="1"/>
    </xf>
    <xf numFmtId="0" fontId="1" fillId="0" borderId="12" xfId="0" applyFont="1" applyBorder="1" applyAlignment="1">
      <alignment horizontal="left" vertical="center" wrapText="1"/>
    </xf>
    <xf numFmtId="0" fontId="35" fillId="0" borderId="8" xfId="0" applyFont="1" applyBorder="1" applyAlignment="1">
      <alignment horizontal="center" vertical="center" wrapText="1"/>
    </xf>
    <xf numFmtId="14" fontId="18" fillId="0" borderId="3" xfId="0" applyNumberFormat="1" applyFont="1" applyBorder="1" applyAlignment="1">
      <alignment horizontal="center" vertical="center"/>
    </xf>
    <xf numFmtId="164" fontId="20" fillId="0" borderId="29" xfId="0" applyNumberFormat="1" applyFont="1" applyBorder="1" applyAlignment="1">
      <alignment horizontal="left" vertical="center" wrapText="1"/>
    </xf>
    <xf numFmtId="0" fontId="20" fillId="0" borderId="4" xfId="0" applyFont="1" applyBorder="1" applyAlignment="1">
      <alignment horizontal="center" vertical="center" wrapText="1"/>
    </xf>
    <xf numFmtId="0" fontId="2" fillId="0" borderId="17" xfId="0" applyFont="1" applyBorder="1" applyAlignment="1">
      <alignment horizontal="center" vertical="center" wrapText="1"/>
    </xf>
    <xf numFmtId="0" fontId="1" fillId="0" borderId="13" xfId="0" applyFont="1" applyBorder="1" applyAlignment="1">
      <alignment horizontal="center" vertical="center" wrapText="1"/>
    </xf>
    <xf numFmtId="0" fontId="2" fillId="2" borderId="31" xfId="0" applyFont="1" applyFill="1" applyBorder="1" applyAlignment="1">
      <alignment horizontal="right" vertical="center"/>
    </xf>
    <xf numFmtId="0" fontId="2" fillId="2" borderId="41" xfId="0" applyFont="1" applyFill="1" applyBorder="1" applyAlignment="1">
      <alignment horizontal="right" vertical="center"/>
    </xf>
    <xf numFmtId="0" fontId="2" fillId="2" borderId="32" xfId="0" applyFont="1" applyFill="1" applyBorder="1" applyAlignment="1">
      <alignment horizontal="right" vertical="center"/>
    </xf>
    <xf numFmtId="0" fontId="2" fillId="0" borderId="33"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40" xfId="0" applyFont="1" applyBorder="1" applyAlignment="1">
      <alignment horizontal="center" vertical="center"/>
    </xf>
    <xf numFmtId="0" fontId="36" fillId="0" borderId="33" xfId="0" applyFont="1" applyBorder="1" applyAlignment="1">
      <alignment horizontal="center" vertical="center" wrapText="1"/>
    </xf>
    <xf numFmtId="0" fontId="36" fillId="0" borderId="34" xfId="0" applyFont="1" applyBorder="1" applyAlignment="1">
      <alignment horizontal="center" vertical="center" wrapText="1"/>
    </xf>
    <xf numFmtId="0" fontId="36" fillId="0" borderId="35"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0" xfId="0" applyFont="1" applyAlignment="1">
      <alignment horizontal="center" vertical="center" wrapText="1"/>
    </xf>
    <xf numFmtId="0" fontId="36" fillId="0" borderId="37"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39" xfId="0" applyFont="1" applyBorder="1" applyAlignment="1">
      <alignment horizontal="center" vertical="center" wrapText="1"/>
    </xf>
    <xf numFmtId="0" fontId="36" fillId="0" borderId="40" xfId="0" applyFont="1" applyBorder="1" applyAlignment="1">
      <alignment horizontal="center" vertical="center" wrapText="1"/>
    </xf>
    <xf numFmtId="0" fontId="9" fillId="3" borderId="38" xfId="0" applyFont="1" applyFill="1" applyBorder="1" applyAlignment="1">
      <alignment horizontal="center" vertical="center"/>
    </xf>
    <xf numFmtId="0" fontId="9" fillId="3" borderId="39" xfId="0" applyFont="1" applyFill="1" applyBorder="1" applyAlignment="1">
      <alignment horizontal="center" vertical="center"/>
    </xf>
    <xf numFmtId="0" fontId="9" fillId="3" borderId="40"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5" fillId="2" borderId="13" xfId="0" applyFont="1" applyFill="1" applyBorder="1" applyAlignment="1">
      <alignment horizontal="center" vertical="center" wrapText="1"/>
    </xf>
    <xf numFmtId="0" fontId="25" fillId="2" borderId="14" xfId="0" applyFont="1" applyFill="1" applyBorder="1" applyAlignment="1">
      <alignment horizontal="center" vertical="center" wrapText="1"/>
    </xf>
    <xf numFmtId="0" fontId="25" fillId="2" borderId="42" xfId="0" applyFont="1" applyFill="1" applyBorder="1" applyAlignment="1">
      <alignment horizontal="center" vertical="center" wrapText="1"/>
    </xf>
    <xf numFmtId="0" fontId="25" fillId="2" borderId="52" xfId="0" applyFont="1" applyFill="1" applyBorder="1" applyAlignment="1">
      <alignment horizontal="center" vertical="center" wrapText="1"/>
    </xf>
    <xf numFmtId="0" fontId="11" fillId="2" borderId="33" xfId="0" applyFont="1" applyFill="1" applyBorder="1" applyAlignment="1">
      <alignment horizontal="center" vertical="center"/>
    </xf>
    <xf numFmtId="0" fontId="11" fillId="2" borderId="34" xfId="0" applyFont="1" applyFill="1" applyBorder="1" applyAlignment="1">
      <alignment horizontal="center" vertical="center"/>
    </xf>
    <xf numFmtId="0" fontId="11" fillId="2" borderId="35" xfId="0" applyFont="1" applyFill="1" applyBorder="1" applyAlignment="1">
      <alignment horizontal="center" vertical="center"/>
    </xf>
    <xf numFmtId="0" fontId="12" fillId="2" borderId="36" xfId="0" applyFont="1" applyFill="1" applyBorder="1" applyAlignment="1">
      <alignment horizontal="right" vertical="center"/>
    </xf>
    <xf numFmtId="0" fontId="12" fillId="2" borderId="0" xfId="0" applyFont="1" applyFill="1" applyAlignment="1">
      <alignment horizontal="right" vertical="center"/>
    </xf>
    <xf numFmtId="0" fontId="13" fillId="2" borderId="0" xfId="0" applyFont="1" applyFill="1" applyAlignment="1">
      <alignment horizontal="left" vertical="center"/>
    </xf>
    <xf numFmtId="0" fontId="13" fillId="2" borderId="37" xfId="0" applyFont="1" applyFill="1" applyBorder="1" applyAlignment="1">
      <alignment horizontal="left" vertical="center"/>
    </xf>
    <xf numFmtId="0" fontId="12" fillId="2" borderId="38" xfId="0" applyFont="1" applyFill="1" applyBorder="1" applyAlignment="1">
      <alignment horizontal="right" vertical="center"/>
    </xf>
    <xf numFmtId="0" fontId="12" fillId="2" borderId="39" xfId="0" applyFont="1" applyFill="1" applyBorder="1" applyAlignment="1">
      <alignment horizontal="right" vertical="center"/>
    </xf>
    <xf numFmtId="0" fontId="9" fillId="3" borderId="33" xfId="0" applyFont="1" applyFill="1" applyBorder="1" applyAlignment="1">
      <alignment horizontal="center" vertical="center"/>
    </xf>
    <xf numFmtId="0" fontId="9" fillId="3" borderId="34" xfId="0" applyFont="1" applyFill="1" applyBorder="1" applyAlignment="1">
      <alignment horizontal="center" vertical="center"/>
    </xf>
    <xf numFmtId="0" fontId="9" fillId="3" borderId="35" xfId="0" applyFont="1" applyFill="1" applyBorder="1" applyAlignment="1">
      <alignment horizontal="center" vertical="center"/>
    </xf>
    <xf numFmtId="0" fontId="33" fillId="0" borderId="50" xfId="0" applyFont="1" applyBorder="1" applyAlignment="1">
      <alignment horizontal="center" vertical="center" wrapText="1"/>
    </xf>
    <xf numFmtId="0" fontId="33" fillId="0" borderId="53"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0" xfId="0" applyFont="1" applyAlignment="1">
      <alignment horizontal="center" vertical="center" wrapText="1"/>
    </xf>
    <xf numFmtId="0" fontId="28" fillId="0" borderId="37" xfId="0" applyFont="1" applyBorder="1" applyAlignment="1">
      <alignment horizontal="center" vertical="center" wrapText="1"/>
    </xf>
    <xf numFmtId="0" fontId="28" fillId="0" borderId="26" xfId="0" applyFont="1" applyBorder="1" applyAlignment="1">
      <alignment horizontal="center" vertical="center" wrapText="1"/>
    </xf>
    <xf numFmtId="0" fontId="28" fillId="0" borderId="28"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2" xfId="0" applyFont="1" applyBorder="1" applyAlignment="1">
      <alignment horizontal="center" vertical="center" wrapText="1"/>
    </xf>
    <xf numFmtId="0" fontId="22" fillId="3" borderId="31" xfId="0" applyFont="1" applyFill="1" applyBorder="1" applyAlignment="1">
      <alignment horizontal="center" vertical="center" wrapText="1"/>
    </xf>
    <xf numFmtId="0" fontId="22" fillId="3" borderId="32" xfId="0" applyFont="1" applyFill="1" applyBorder="1" applyAlignment="1">
      <alignment horizontal="center" vertical="center" wrapText="1"/>
    </xf>
    <xf numFmtId="0" fontId="28" fillId="0" borderId="48" xfId="0" applyFont="1" applyBorder="1" applyAlignment="1">
      <alignment horizontal="center" vertical="center" wrapText="1"/>
    </xf>
    <xf numFmtId="0" fontId="22" fillId="3" borderId="36" xfId="0" applyFont="1" applyFill="1" applyBorder="1" applyAlignment="1">
      <alignment horizontal="center" vertical="center" wrapText="1"/>
    </xf>
    <xf numFmtId="0" fontId="22" fillId="3" borderId="38" xfId="0" applyFont="1" applyFill="1" applyBorder="1" applyAlignment="1">
      <alignment horizontal="center" vertical="center" wrapText="1"/>
    </xf>
    <xf numFmtId="0" fontId="22" fillId="3" borderId="24" xfId="0" applyFont="1" applyFill="1" applyBorder="1" applyAlignment="1">
      <alignment horizontal="center" vertical="center" wrapText="1"/>
    </xf>
    <xf numFmtId="0" fontId="22" fillId="3" borderId="17" xfId="0" applyFont="1" applyFill="1" applyBorder="1" applyAlignment="1">
      <alignment horizontal="center" vertical="center" wrapText="1"/>
    </xf>
    <xf numFmtId="0" fontId="22" fillId="3" borderId="18" xfId="0" applyFont="1" applyFill="1" applyBorder="1" applyAlignment="1">
      <alignment horizontal="center" vertical="center" wrapText="1"/>
    </xf>
    <xf numFmtId="0" fontId="22" fillId="3" borderId="19" xfId="0" applyFont="1" applyFill="1" applyBorder="1" applyAlignment="1">
      <alignment horizontal="center" vertical="center" wrapText="1"/>
    </xf>
    <xf numFmtId="0" fontId="22" fillId="3" borderId="20" xfId="0" applyFont="1" applyFill="1" applyBorder="1" applyAlignment="1">
      <alignment horizontal="center" vertical="center" wrapText="1"/>
    </xf>
    <xf numFmtId="0" fontId="22" fillId="3" borderId="21" xfId="0" applyFont="1" applyFill="1" applyBorder="1" applyAlignment="1">
      <alignment horizontal="center" vertical="center" wrapText="1"/>
    </xf>
    <xf numFmtId="0" fontId="22" fillId="3" borderId="57" xfId="0" applyFont="1" applyFill="1" applyBorder="1" applyAlignment="1">
      <alignment horizontal="center" vertical="center" wrapText="1"/>
    </xf>
    <xf numFmtId="0" fontId="22" fillId="3" borderId="58" xfId="0" applyFont="1" applyFill="1" applyBorder="1" applyAlignment="1">
      <alignment horizontal="center" vertical="center" wrapText="1"/>
    </xf>
    <xf numFmtId="0" fontId="22" fillId="3" borderId="59" xfId="0" applyFont="1" applyFill="1" applyBorder="1" applyAlignment="1">
      <alignment horizontal="center" vertical="center" wrapText="1"/>
    </xf>
    <xf numFmtId="0" fontId="23" fillId="3" borderId="12"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2" fillId="3" borderId="12" xfId="0" applyFont="1" applyFill="1" applyBorder="1" applyAlignment="1">
      <alignment horizontal="center" vertical="center" wrapText="1"/>
    </xf>
    <xf numFmtId="0" fontId="22" fillId="3" borderId="14" xfId="0" applyFont="1" applyFill="1" applyBorder="1" applyAlignment="1">
      <alignment horizontal="center" vertical="center" wrapText="1"/>
    </xf>
    <xf numFmtId="0" fontId="22" fillId="3" borderId="56" xfId="0" applyFont="1" applyFill="1" applyBorder="1" applyAlignment="1">
      <alignment horizontal="center" vertical="center" wrapText="1"/>
    </xf>
    <xf numFmtId="0" fontId="22" fillId="3" borderId="55" xfId="0" applyFont="1" applyFill="1" applyBorder="1" applyAlignment="1">
      <alignment horizontal="center" vertical="center" wrapText="1"/>
    </xf>
    <xf numFmtId="0" fontId="22" fillId="3" borderId="43" xfId="0" applyFont="1" applyFill="1" applyBorder="1" applyAlignment="1">
      <alignment horizontal="center" vertical="center" wrapText="1"/>
    </xf>
    <xf numFmtId="0" fontId="22" fillId="3" borderId="11" xfId="0" applyFont="1" applyFill="1" applyBorder="1" applyAlignment="1">
      <alignment horizontal="center" vertical="center" wrapText="1"/>
    </xf>
    <xf numFmtId="0" fontId="22" fillId="3" borderId="49" xfId="0" applyFont="1" applyFill="1" applyBorder="1" applyAlignment="1">
      <alignment horizontal="center" vertical="center" wrapText="1"/>
    </xf>
    <xf numFmtId="0" fontId="22" fillId="3" borderId="44" xfId="0" applyFont="1" applyFill="1" applyBorder="1" applyAlignment="1">
      <alignment horizontal="center" vertical="center" wrapText="1"/>
    </xf>
    <xf numFmtId="164" fontId="20" fillId="0" borderId="44" xfId="0" applyNumberFormat="1" applyFont="1" applyBorder="1" applyAlignment="1">
      <alignment horizontal="center" vertical="center"/>
    </xf>
    <xf numFmtId="164" fontId="20" fillId="0" borderId="28" xfId="0" applyNumberFormat="1" applyFont="1" applyBorder="1" applyAlignment="1">
      <alignment horizontal="center" vertical="center"/>
    </xf>
    <xf numFmtId="164" fontId="5" fillId="0" borderId="44" xfId="0" applyNumberFormat="1" applyFont="1" applyBorder="1" applyAlignment="1">
      <alignment horizontal="center" vertical="center" wrapText="1"/>
    </xf>
    <xf numFmtId="164" fontId="5" fillId="0" borderId="28" xfId="0" applyNumberFormat="1" applyFont="1" applyBorder="1" applyAlignment="1">
      <alignment horizontal="center" vertical="center" wrapText="1"/>
    </xf>
    <xf numFmtId="0" fontId="7" fillId="0" borderId="44" xfId="0" applyFont="1" applyBorder="1" applyAlignment="1">
      <alignment horizontal="center" vertical="center"/>
    </xf>
    <xf numFmtId="0" fontId="7" fillId="0" borderId="28" xfId="0" applyFont="1" applyBorder="1" applyAlignment="1">
      <alignment horizontal="center" vertical="center"/>
    </xf>
    <xf numFmtId="14" fontId="7" fillId="0" borderId="26" xfId="0" applyNumberFormat="1" applyFont="1" applyBorder="1" applyAlignment="1">
      <alignment horizontal="center" vertical="center"/>
    </xf>
    <xf numFmtId="14" fontId="7" fillId="0" borderId="27" xfId="0" applyNumberFormat="1" applyFont="1" applyBorder="1" applyAlignment="1">
      <alignment horizontal="center" vertical="center"/>
    </xf>
    <xf numFmtId="14" fontId="7" fillId="0" borderId="45" xfId="0" applyNumberFormat="1" applyFont="1" applyBorder="1" applyAlignment="1">
      <alignment horizontal="center" vertical="center"/>
    </xf>
    <xf numFmtId="0" fontId="23" fillId="3" borderId="41" xfId="0" applyFont="1" applyFill="1" applyBorder="1" applyAlignment="1">
      <alignment horizontal="right" vertical="center"/>
    </xf>
    <xf numFmtId="0" fontId="23" fillId="3" borderId="32" xfId="0" applyFont="1" applyFill="1" applyBorder="1" applyAlignment="1">
      <alignment horizontal="right" vertical="center"/>
    </xf>
    <xf numFmtId="0" fontId="12" fillId="2" borderId="38" xfId="0" applyFont="1" applyFill="1" applyBorder="1" applyAlignment="1">
      <alignment horizontal="center" vertical="center"/>
    </xf>
    <xf numFmtId="0" fontId="12" fillId="2" borderId="39" xfId="0" applyFont="1" applyFill="1" applyBorder="1" applyAlignment="1">
      <alignment horizontal="center" vertical="center"/>
    </xf>
    <xf numFmtId="0" fontId="10" fillId="0" borderId="39" xfId="0" applyFont="1" applyBorder="1" applyAlignment="1">
      <alignment horizontal="center" vertical="center"/>
    </xf>
    <xf numFmtId="0" fontId="8" fillId="2" borderId="31"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16" fillId="2" borderId="50" xfId="0" applyFont="1" applyFill="1" applyBorder="1" applyAlignment="1">
      <alignment horizontal="center" vertical="center" wrapText="1"/>
    </xf>
    <xf numFmtId="0" fontId="16" fillId="2" borderId="20" xfId="0" applyFont="1" applyFill="1" applyBorder="1" applyAlignment="1">
      <alignment horizontal="center" vertical="center" wrapText="1"/>
    </xf>
    <xf numFmtId="0" fontId="16" fillId="2" borderId="21" xfId="0" applyFont="1" applyFill="1" applyBorder="1" applyAlignment="1">
      <alignment horizontal="center" vertical="center" wrapText="1"/>
    </xf>
    <xf numFmtId="0" fontId="4" fillId="2" borderId="57" xfId="0" applyFont="1" applyFill="1" applyBorder="1" applyAlignment="1">
      <alignment horizontal="center" vertical="center" wrapText="1"/>
    </xf>
    <xf numFmtId="0" fontId="4" fillId="2" borderId="58"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22" fillId="3" borderId="51" xfId="0" applyFont="1" applyFill="1" applyBorder="1" applyAlignment="1">
      <alignment horizontal="center" vertical="center" wrapText="1"/>
    </xf>
    <xf numFmtId="0" fontId="22" fillId="3" borderId="2"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3" fillId="3" borderId="16" xfId="0" applyFont="1" applyFill="1" applyBorder="1" applyAlignment="1">
      <alignment horizontal="center" vertical="center" wrapText="1"/>
    </xf>
    <xf numFmtId="0" fontId="23" fillId="3" borderId="18" xfId="0" applyFont="1" applyFill="1" applyBorder="1" applyAlignment="1">
      <alignment horizontal="center" vertical="center" wrapText="1"/>
    </xf>
    <xf numFmtId="0" fontId="23" fillId="3" borderId="13" xfId="0" applyFont="1" applyFill="1" applyBorder="1" applyAlignment="1">
      <alignment horizontal="center" vertical="center" wrapText="1"/>
    </xf>
    <xf numFmtId="0" fontId="4" fillId="2" borderId="43"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2" fillId="3" borderId="47" xfId="0" applyFont="1" applyFill="1" applyBorder="1" applyAlignment="1">
      <alignment horizontal="center" vertical="center" wrapText="1"/>
    </xf>
    <xf numFmtId="0" fontId="22" fillId="3" borderId="48" xfId="0" applyFont="1" applyFill="1" applyBorder="1" applyAlignment="1">
      <alignment horizontal="center" vertical="center" wrapText="1"/>
    </xf>
    <xf numFmtId="0" fontId="7" fillId="0" borderId="26" xfId="0" applyFont="1" applyBorder="1" applyAlignment="1">
      <alignment horizontal="right" vertical="center"/>
    </xf>
    <xf numFmtId="0" fontId="7" fillId="0" borderId="27" xfId="0" applyFont="1" applyBorder="1" applyAlignment="1">
      <alignment horizontal="right" vertical="center"/>
    </xf>
    <xf numFmtId="0" fontId="7" fillId="0" borderId="28" xfId="0" applyFont="1" applyBorder="1" applyAlignment="1">
      <alignment horizontal="right" vertical="center"/>
    </xf>
    <xf numFmtId="14" fontId="7" fillId="0" borderId="26" xfId="0" applyNumberFormat="1" applyFont="1" applyBorder="1" applyAlignment="1">
      <alignment horizontal="right" vertical="center"/>
    </xf>
    <xf numFmtId="14" fontId="7" fillId="0" borderId="27" xfId="0" applyNumberFormat="1" applyFont="1" applyBorder="1" applyAlignment="1">
      <alignment horizontal="right" vertical="center"/>
    </xf>
    <xf numFmtId="14" fontId="7" fillId="0" borderId="28" xfId="0" applyNumberFormat="1" applyFont="1" applyBorder="1" applyAlignment="1">
      <alignment horizontal="right" vertical="center"/>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20" xfId="0" applyFont="1" applyFill="1" applyBorder="1" applyAlignment="1">
      <alignment horizontal="center" vertical="center" wrapText="1"/>
    </xf>
    <xf numFmtId="0" fontId="21" fillId="3" borderId="21" xfId="0" applyFont="1" applyFill="1" applyBorder="1" applyAlignment="1">
      <alignment horizontal="center" vertical="center" wrapText="1"/>
    </xf>
    <xf numFmtId="0" fontId="28" fillId="0" borderId="45" xfId="0" applyFont="1" applyBorder="1" applyAlignment="1">
      <alignment horizontal="center" vertical="center" wrapText="1"/>
    </xf>
    <xf numFmtId="0" fontId="4" fillId="2" borderId="64"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22" fillId="3" borderId="50" xfId="0" applyFont="1" applyFill="1" applyBorder="1" applyAlignment="1">
      <alignment horizontal="center" vertical="center" wrapText="1"/>
    </xf>
    <xf numFmtId="0" fontId="22" fillId="3" borderId="46" xfId="0" applyFont="1" applyFill="1" applyBorder="1" applyAlignment="1">
      <alignment horizontal="center" vertical="center" wrapText="1"/>
    </xf>
    <xf numFmtId="0" fontId="4" fillId="2" borderId="49"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32" fillId="0" borderId="33"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35" xfId="0" applyFont="1" applyBorder="1" applyAlignment="1">
      <alignment horizontal="center" vertical="center" wrapText="1"/>
    </xf>
    <xf numFmtId="0" fontId="32" fillId="0" borderId="36" xfId="0" applyFont="1" applyBorder="1" applyAlignment="1">
      <alignment horizontal="center" vertical="center" wrapText="1"/>
    </xf>
    <xf numFmtId="0" fontId="32" fillId="0" borderId="0" xfId="0" applyFont="1" applyAlignment="1">
      <alignment horizontal="center" vertical="center" wrapText="1"/>
    </xf>
    <xf numFmtId="0" fontId="32" fillId="0" borderId="37"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0" xfId="0" applyFont="1" applyBorder="1" applyAlignment="1">
      <alignment horizontal="center" vertical="center" wrapText="1"/>
    </xf>
    <xf numFmtId="0" fontId="4" fillId="2" borderId="33"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37" fillId="0" borderId="50" xfId="0" applyFont="1" applyBorder="1" applyAlignment="1">
      <alignment horizontal="center" vertical="center" wrapText="1"/>
    </xf>
    <xf numFmtId="0" fontId="37" fillId="0" borderId="53" xfId="0" applyFont="1" applyBorder="1" applyAlignment="1">
      <alignment horizontal="center" vertical="center" wrapText="1"/>
    </xf>
    <xf numFmtId="0" fontId="27" fillId="0" borderId="44" xfId="0" applyFont="1" applyBorder="1" applyAlignment="1">
      <alignment horizontal="center" vertical="center" wrapText="1"/>
    </xf>
    <xf numFmtId="0" fontId="27" fillId="0" borderId="28"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8" xfId="0"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0</xdr:rowOff>
    </xdr:from>
    <xdr:to>
      <xdr:col>1</xdr:col>
      <xdr:colOff>1722439</xdr:colOff>
      <xdr:row>2</xdr:row>
      <xdr:rowOff>152400</xdr:rowOff>
    </xdr:to>
    <xdr:pic>
      <xdr:nvPicPr>
        <xdr:cNvPr id="2" name="imageSelected1">
          <a:extLst>
            <a:ext uri="{FF2B5EF4-FFF2-40B4-BE49-F238E27FC236}">
              <a16:creationId xmlns:a16="http://schemas.microsoft.com/office/drawing/2014/main" id="{E71FE13D-2C89-0B46-9E24-D2EBF07799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2452688" cy="469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36</xdr:row>
      <xdr:rowOff>0</xdr:rowOff>
    </xdr:from>
    <xdr:to>
      <xdr:col>1</xdr:col>
      <xdr:colOff>1619250</xdr:colOff>
      <xdr:row>38</xdr:row>
      <xdr:rowOff>152400</xdr:rowOff>
    </xdr:to>
    <xdr:pic>
      <xdr:nvPicPr>
        <xdr:cNvPr id="3" name="imageSelected1">
          <a:extLst>
            <a:ext uri="{FF2B5EF4-FFF2-40B4-BE49-F238E27FC236}">
              <a16:creationId xmlns:a16="http://schemas.microsoft.com/office/drawing/2014/main" id="{A556F2A1-4D24-46C7-B1D0-64E3907AC5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049375"/>
          <a:ext cx="2349500" cy="469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2</xdr:row>
      <xdr:rowOff>152400</xdr:rowOff>
    </xdr:to>
    <xdr:pic>
      <xdr:nvPicPr>
        <xdr:cNvPr id="2" name="imageSelected1">
          <a:extLst>
            <a:ext uri="{FF2B5EF4-FFF2-40B4-BE49-F238E27FC236}">
              <a16:creationId xmlns:a16="http://schemas.microsoft.com/office/drawing/2014/main" id="{7622B6E3-9F4F-43D3-BEA1-BB1E5CAC93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45292"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0B709-A909-4E35-B79A-9AA8D047FA22}">
  <sheetPr>
    <pageSetUpPr fitToPage="1"/>
  </sheetPr>
  <dimension ref="A3:O64"/>
  <sheetViews>
    <sheetView topLeftCell="D52" zoomScale="120" zoomScaleNormal="120" zoomScaleSheetLayoutView="100" workbookViewId="0">
      <selection activeCell="C27" sqref="C27:O29"/>
    </sheetView>
  </sheetViews>
  <sheetFormatPr defaultColWidth="9.1796875" defaultRowHeight="13"/>
  <cols>
    <col min="1" max="1" width="11" style="5" customWidth="1"/>
    <col min="2" max="2" width="48.1796875" style="3" customWidth="1"/>
    <col min="3" max="3" width="4" style="4" bestFit="1" customWidth="1"/>
    <col min="4" max="4" width="34.453125" style="5" customWidth="1"/>
    <col min="5" max="5" width="17.7265625" style="5" customWidth="1"/>
    <col min="6" max="6" width="49.453125" style="5" customWidth="1"/>
    <col min="7" max="8" width="15.26953125" style="5" bestFit="1" customWidth="1"/>
    <col min="9" max="9" width="7.7265625" style="6" bestFit="1" customWidth="1"/>
    <col min="10" max="10" width="39.1796875" style="5" customWidth="1"/>
    <col min="11" max="11" width="25.1796875" style="5" customWidth="1"/>
    <col min="12" max="12" width="16.1796875" style="5" customWidth="1"/>
    <col min="13" max="13" width="26.81640625" style="5" customWidth="1"/>
    <col min="14" max="14" width="13.453125" style="5" customWidth="1"/>
    <col min="15" max="15" width="33.453125" style="3" customWidth="1"/>
    <col min="16" max="16384" width="9.1796875" style="1"/>
  </cols>
  <sheetData>
    <row r="3" spans="1:15" ht="13.5" thickBot="1"/>
    <row r="4" spans="1:15" ht="18.5">
      <c r="A4" s="190" t="s">
        <v>56</v>
      </c>
      <c r="B4" s="191"/>
      <c r="C4" s="191"/>
      <c r="D4" s="191"/>
      <c r="E4" s="191"/>
      <c r="F4" s="191"/>
      <c r="G4" s="191"/>
      <c r="H4" s="191"/>
      <c r="I4" s="191"/>
      <c r="J4" s="191"/>
      <c r="K4" s="191"/>
      <c r="L4" s="191"/>
      <c r="M4" s="191"/>
      <c r="N4" s="191"/>
      <c r="O4" s="192"/>
    </row>
    <row r="5" spans="1:15" ht="18.75" customHeight="1">
      <c r="A5" s="193" t="s">
        <v>17</v>
      </c>
      <c r="B5" s="194"/>
      <c r="C5" s="30"/>
      <c r="D5" s="195" t="s">
        <v>210</v>
      </c>
      <c r="E5" s="195"/>
      <c r="F5" s="195"/>
      <c r="G5" s="195"/>
      <c r="H5" s="195"/>
      <c r="I5" s="195"/>
      <c r="J5" s="195"/>
      <c r="K5" s="195"/>
      <c r="L5" s="195"/>
      <c r="M5" s="195"/>
      <c r="N5" s="195"/>
      <c r="O5" s="196"/>
    </row>
    <row r="6" spans="1:15" ht="18.75" customHeight="1" thickBot="1">
      <c r="A6" s="197" t="s">
        <v>18</v>
      </c>
      <c r="B6" s="198"/>
      <c r="C6" s="25"/>
      <c r="D6" s="26" t="s">
        <v>211</v>
      </c>
      <c r="E6" s="26"/>
      <c r="F6" s="26"/>
      <c r="G6" s="26"/>
      <c r="H6" s="26"/>
      <c r="I6" s="26"/>
      <c r="J6" s="26"/>
      <c r="K6" s="26"/>
      <c r="L6" s="26"/>
      <c r="M6" s="26"/>
      <c r="N6" s="26"/>
      <c r="O6" s="27"/>
    </row>
    <row r="7" spans="1:15" ht="18.5">
      <c r="A7" s="199" t="s">
        <v>0</v>
      </c>
      <c r="B7" s="200"/>
      <c r="C7" s="200"/>
      <c r="D7" s="200"/>
      <c r="E7" s="200"/>
      <c r="F7" s="200"/>
      <c r="G7" s="200"/>
      <c r="H7" s="200"/>
      <c r="I7" s="200"/>
      <c r="J7" s="200"/>
      <c r="K7" s="200"/>
      <c r="L7" s="200"/>
      <c r="M7" s="200"/>
      <c r="N7" s="200"/>
      <c r="O7" s="201"/>
    </row>
    <row r="8" spans="1:15" ht="19" thickBot="1">
      <c r="A8" s="165" t="s">
        <v>43</v>
      </c>
      <c r="B8" s="166"/>
      <c r="C8" s="166"/>
      <c r="D8" s="166"/>
      <c r="E8" s="166"/>
      <c r="F8" s="166"/>
      <c r="G8" s="166"/>
      <c r="H8" s="166"/>
      <c r="I8" s="166"/>
      <c r="J8" s="166"/>
      <c r="K8" s="166"/>
      <c r="L8" s="166"/>
      <c r="M8" s="166"/>
      <c r="N8" s="166"/>
      <c r="O8" s="167"/>
    </row>
    <row r="9" spans="1:15" ht="19" thickBot="1">
      <c r="A9" s="73"/>
      <c r="B9" s="74"/>
      <c r="C9" s="74"/>
      <c r="D9" s="74"/>
      <c r="E9" s="74"/>
      <c r="F9" s="74"/>
      <c r="G9" s="74"/>
      <c r="H9" s="74"/>
      <c r="I9" s="74"/>
      <c r="J9" s="74"/>
      <c r="K9" s="74"/>
      <c r="L9" s="74"/>
      <c r="M9" s="74"/>
      <c r="N9" s="74"/>
      <c r="O9" s="75"/>
    </row>
    <row r="10" spans="1:15" ht="15" customHeight="1">
      <c r="A10" s="168" t="s">
        <v>1</v>
      </c>
      <c r="B10" s="169"/>
      <c r="C10" s="16"/>
      <c r="D10" s="170" t="s">
        <v>2</v>
      </c>
      <c r="E10" s="171"/>
      <c r="F10" s="171"/>
      <c r="G10" s="171"/>
      <c r="H10" s="171"/>
      <c r="I10" s="171"/>
      <c r="J10" s="171"/>
      <c r="K10" s="171"/>
      <c r="L10" s="171"/>
      <c r="M10" s="171"/>
      <c r="N10" s="171"/>
      <c r="O10" s="172"/>
    </row>
    <row r="11" spans="1:15" ht="26.25" customHeight="1">
      <c r="A11" s="173" t="s">
        <v>20</v>
      </c>
      <c r="B11" s="176" t="s">
        <v>3</v>
      </c>
      <c r="C11" s="178" t="s">
        <v>16</v>
      </c>
      <c r="D11" s="18" t="s">
        <v>62</v>
      </c>
      <c r="E11" s="18" t="s">
        <v>64</v>
      </c>
      <c r="F11" s="17" t="s">
        <v>66</v>
      </c>
      <c r="G11" s="176" t="s">
        <v>4</v>
      </c>
      <c r="H11" s="176"/>
      <c r="I11" s="176"/>
      <c r="J11" s="18" t="s">
        <v>58</v>
      </c>
      <c r="K11" s="18" t="s">
        <v>52</v>
      </c>
      <c r="L11" s="176" t="s">
        <v>25</v>
      </c>
      <c r="M11" s="78" t="s">
        <v>60</v>
      </c>
      <c r="N11" s="181" t="s">
        <v>26</v>
      </c>
      <c r="O11" s="184" t="s">
        <v>19</v>
      </c>
    </row>
    <row r="12" spans="1:15" ht="15" customHeight="1">
      <c r="A12" s="174"/>
      <c r="B12" s="176"/>
      <c r="C12" s="179"/>
      <c r="D12" s="186" t="s">
        <v>63</v>
      </c>
      <c r="E12" s="186" t="s">
        <v>65</v>
      </c>
      <c r="F12" s="178" t="s">
        <v>67</v>
      </c>
      <c r="G12" s="17" t="s">
        <v>6</v>
      </c>
      <c r="H12" s="17" t="s">
        <v>8</v>
      </c>
      <c r="I12" s="17" t="s">
        <v>9</v>
      </c>
      <c r="J12" s="186" t="s">
        <v>59</v>
      </c>
      <c r="K12" s="186" t="s">
        <v>53</v>
      </c>
      <c r="L12" s="176"/>
      <c r="M12" s="188" t="s">
        <v>61</v>
      </c>
      <c r="N12" s="182"/>
      <c r="O12" s="184" t="s">
        <v>11</v>
      </c>
    </row>
    <row r="13" spans="1:15" ht="38.25" customHeight="1" thickBot="1">
      <c r="A13" s="175"/>
      <c r="B13" s="177"/>
      <c r="C13" s="180"/>
      <c r="D13" s="187"/>
      <c r="E13" s="187"/>
      <c r="F13" s="180"/>
      <c r="G13" s="32" t="s">
        <v>27</v>
      </c>
      <c r="H13" s="32" t="s">
        <v>27</v>
      </c>
      <c r="I13" s="32" t="s">
        <v>10</v>
      </c>
      <c r="J13" s="187"/>
      <c r="K13" s="187"/>
      <c r="L13" s="177"/>
      <c r="M13" s="189"/>
      <c r="N13" s="183"/>
      <c r="O13" s="185"/>
    </row>
    <row r="14" spans="1:15" ht="409.6" thickBot="1">
      <c r="A14" s="145" t="s">
        <v>51</v>
      </c>
      <c r="B14" s="146" t="s">
        <v>57</v>
      </c>
      <c r="C14" s="14">
        <v>1</v>
      </c>
      <c r="D14" s="15" t="s">
        <v>223</v>
      </c>
      <c r="E14" s="15"/>
      <c r="F14" s="140" t="s">
        <v>224</v>
      </c>
      <c r="G14" s="120">
        <v>45058</v>
      </c>
      <c r="H14" s="120">
        <v>45148</v>
      </c>
      <c r="I14" s="123">
        <f>SUM((H14-G14)/365)</f>
        <v>0.24657534246575341</v>
      </c>
      <c r="J14" s="122" t="s">
        <v>89</v>
      </c>
      <c r="K14" s="122" t="s">
        <v>86</v>
      </c>
      <c r="L14" s="119" t="s">
        <v>250</v>
      </c>
      <c r="M14" s="119" t="s">
        <v>256</v>
      </c>
      <c r="N14" s="118" t="s">
        <v>28</v>
      </c>
      <c r="O14" s="24" t="s">
        <v>90</v>
      </c>
    </row>
    <row r="15" spans="1:15" ht="143.5" thickBot="1">
      <c r="A15" s="145"/>
      <c r="B15" s="146"/>
      <c r="C15" s="31">
        <v>2</v>
      </c>
      <c r="D15" s="15" t="s">
        <v>225</v>
      </c>
      <c r="E15" s="15"/>
      <c r="F15" s="140" t="s">
        <v>226</v>
      </c>
      <c r="G15" s="23">
        <v>45079</v>
      </c>
      <c r="H15" s="23">
        <v>45199</v>
      </c>
      <c r="I15" s="123">
        <f t="shared" ref="I15:I17" si="0">SUM((H15-G15)/365)</f>
        <v>0.32876712328767121</v>
      </c>
      <c r="J15" s="122" t="s">
        <v>89</v>
      </c>
      <c r="K15" s="122" t="s">
        <v>86</v>
      </c>
      <c r="L15" s="119" t="s">
        <v>251</v>
      </c>
      <c r="M15" s="119" t="s">
        <v>256</v>
      </c>
      <c r="N15" s="118" t="s">
        <v>28</v>
      </c>
      <c r="O15" s="24" t="s">
        <v>90</v>
      </c>
    </row>
    <row r="16" spans="1:15" ht="221.5" thickBot="1">
      <c r="A16" s="145"/>
      <c r="B16" s="146"/>
      <c r="C16" s="31">
        <v>3</v>
      </c>
      <c r="D16" s="15" t="s">
        <v>227</v>
      </c>
      <c r="E16" s="15"/>
      <c r="F16" s="140" t="s">
        <v>228</v>
      </c>
      <c r="G16" s="23">
        <v>45134</v>
      </c>
      <c r="H16" s="23">
        <v>45224</v>
      </c>
      <c r="I16" s="33">
        <f t="shared" si="0"/>
        <v>0.24657534246575341</v>
      </c>
      <c r="J16" s="122" t="s">
        <v>231</v>
      </c>
      <c r="K16" s="122" t="s">
        <v>86</v>
      </c>
      <c r="L16" s="119" t="s">
        <v>252</v>
      </c>
      <c r="M16" s="119" t="s">
        <v>256</v>
      </c>
      <c r="N16" s="118" t="s">
        <v>37</v>
      </c>
      <c r="O16" s="141" t="s">
        <v>88</v>
      </c>
    </row>
    <row r="17" spans="1:15" ht="65.5" thickBot="1">
      <c r="A17" s="145"/>
      <c r="B17" s="146"/>
      <c r="C17" s="31">
        <v>4</v>
      </c>
      <c r="D17" s="15" t="s">
        <v>229</v>
      </c>
      <c r="E17" s="15"/>
      <c r="F17" s="140" t="s">
        <v>230</v>
      </c>
      <c r="G17" s="23">
        <v>45183</v>
      </c>
      <c r="H17" s="23">
        <v>45244</v>
      </c>
      <c r="I17" s="123">
        <f t="shared" si="0"/>
        <v>0.16712328767123288</v>
      </c>
      <c r="J17" s="122" t="s">
        <v>89</v>
      </c>
      <c r="K17" s="122" t="s">
        <v>86</v>
      </c>
      <c r="L17" s="119" t="s">
        <v>253</v>
      </c>
      <c r="M17" s="119" t="s">
        <v>256</v>
      </c>
      <c r="N17" s="118" t="s">
        <v>28</v>
      </c>
      <c r="O17" s="24" t="s">
        <v>90</v>
      </c>
    </row>
    <row r="18" spans="1:15" ht="13.5" thickBot="1">
      <c r="A18" s="145"/>
      <c r="B18" s="146"/>
      <c r="C18" s="31">
        <v>5</v>
      </c>
      <c r="D18" s="15"/>
      <c r="E18" s="15"/>
      <c r="F18" s="15"/>
      <c r="G18" s="23"/>
      <c r="H18" s="23"/>
      <c r="I18" s="123"/>
      <c r="J18" s="124"/>
      <c r="K18" s="122"/>
      <c r="L18" s="119"/>
      <c r="M18" s="119"/>
      <c r="N18" s="125"/>
      <c r="O18" s="24"/>
    </row>
    <row r="19" spans="1:15" ht="13.5" thickBot="1">
      <c r="A19" s="145"/>
      <c r="B19" s="146"/>
      <c r="C19" s="31">
        <v>6</v>
      </c>
      <c r="D19" s="15"/>
      <c r="E19" s="15"/>
      <c r="F19" s="15"/>
      <c r="G19" s="23"/>
      <c r="H19" s="23"/>
      <c r="I19" s="123"/>
      <c r="J19" s="124"/>
      <c r="K19" s="122"/>
      <c r="L19" s="119"/>
      <c r="M19" s="119"/>
      <c r="N19" s="125"/>
      <c r="O19" s="24"/>
    </row>
    <row r="20" spans="1:15" ht="13.5" thickBot="1">
      <c r="A20" s="145"/>
      <c r="B20" s="146"/>
      <c r="C20" s="31">
        <v>7</v>
      </c>
      <c r="D20" s="15"/>
      <c r="E20" s="15"/>
      <c r="F20" s="15"/>
      <c r="G20" s="23"/>
      <c r="H20" s="23"/>
      <c r="I20" s="123"/>
      <c r="J20" s="124"/>
      <c r="K20" s="122"/>
      <c r="L20" s="119"/>
      <c r="M20" s="119"/>
      <c r="N20" s="125"/>
      <c r="O20" s="24"/>
    </row>
    <row r="21" spans="1:15" ht="13.5" thickBot="1">
      <c r="A21" s="145"/>
      <c r="B21" s="146"/>
      <c r="C21" s="31">
        <v>8</v>
      </c>
      <c r="D21" s="15"/>
      <c r="E21" s="15"/>
      <c r="F21" s="15"/>
      <c r="G21" s="23"/>
      <c r="H21" s="23"/>
      <c r="I21" s="123"/>
      <c r="J21" s="2"/>
      <c r="K21" s="122"/>
      <c r="L21" s="119"/>
      <c r="M21" s="119"/>
      <c r="N21" s="125"/>
      <c r="O21" s="24"/>
    </row>
    <row r="22" spans="1:15" ht="13.5" thickBot="1">
      <c r="A22" s="145"/>
      <c r="B22" s="146"/>
      <c r="C22" s="31">
        <v>9</v>
      </c>
      <c r="D22" s="15"/>
      <c r="E22" s="15"/>
      <c r="F22" s="15"/>
      <c r="G22" s="23"/>
      <c r="H22" s="23"/>
      <c r="I22" s="123"/>
      <c r="J22" s="2"/>
      <c r="K22" s="122"/>
      <c r="L22" s="119"/>
      <c r="M22" s="119"/>
      <c r="N22" s="125"/>
      <c r="O22" s="24"/>
    </row>
    <row r="23" spans="1:15" ht="13.5" thickBot="1">
      <c r="A23" s="145"/>
      <c r="B23" s="146"/>
      <c r="C23" s="31">
        <v>10</v>
      </c>
      <c r="D23" s="15"/>
      <c r="E23" s="15"/>
      <c r="F23" s="15"/>
      <c r="G23" s="23"/>
      <c r="H23" s="23"/>
      <c r="I23" s="123"/>
      <c r="J23" s="124"/>
      <c r="K23" s="122"/>
      <c r="L23" s="119"/>
      <c r="M23" s="119"/>
      <c r="N23" s="125"/>
      <c r="O23" s="24"/>
    </row>
    <row r="24" spans="1:15">
      <c r="A24" s="145"/>
      <c r="B24" s="146"/>
      <c r="C24" s="31">
        <v>11</v>
      </c>
      <c r="D24" s="15"/>
      <c r="E24" s="15"/>
      <c r="F24" s="15"/>
      <c r="G24" s="23"/>
      <c r="H24" s="23"/>
      <c r="I24" s="123"/>
      <c r="J24" s="2"/>
      <c r="K24" s="122"/>
      <c r="L24" s="119"/>
      <c r="M24" s="119"/>
      <c r="N24" s="118"/>
      <c r="O24" s="7"/>
    </row>
    <row r="25" spans="1:15" ht="15.75" customHeight="1" thickBot="1">
      <c r="A25" s="19"/>
      <c r="B25" s="20"/>
      <c r="C25" s="20"/>
      <c r="D25" s="20"/>
      <c r="E25" s="20"/>
      <c r="F25" s="28"/>
      <c r="G25" s="79"/>
      <c r="H25" s="80"/>
      <c r="I25" s="81">
        <f>SUM(I14:I24)-I16</f>
        <v>0.74246575342465748</v>
      </c>
      <c r="J25" s="21"/>
      <c r="K25" s="72"/>
      <c r="L25" s="147" t="s">
        <v>15</v>
      </c>
      <c r="M25" s="148"/>
      <c r="N25" s="149"/>
      <c r="O25" s="126" t="s">
        <v>91</v>
      </c>
    </row>
    <row r="26" spans="1:15" ht="15.75" customHeight="1" thickBot="1">
      <c r="A26" s="3"/>
      <c r="C26" s="68"/>
      <c r="D26" s="3"/>
      <c r="E26" s="3"/>
      <c r="F26" s="3"/>
      <c r="G26" s="3"/>
      <c r="H26" s="3"/>
      <c r="I26" s="69"/>
      <c r="J26" s="70"/>
      <c r="K26" s="70"/>
      <c r="L26" s="71"/>
      <c r="M26" s="68"/>
      <c r="N26" s="68"/>
      <c r="O26" s="68"/>
    </row>
    <row r="27" spans="1:15" ht="15" customHeight="1">
      <c r="A27" s="150" t="s">
        <v>29</v>
      </c>
      <c r="B27" s="151"/>
      <c r="C27" s="156" t="s">
        <v>232</v>
      </c>
      <c r="D27" s="157"/>
      <c r="E27" s="157"/>
      <c r="F27" s="157"/>
      <c r="G27" s="157"/>
      <c r="H27" s="157"/>
      <c r="I27" s="157"/>
      <c r="J27" s="157"/>
      <c r="K27" s="157"/>
      <c r="L27" s="157"/>
      <c r="M27" s="157"/>
      <c r="N27" s="157"/>
      <c r="O27" s="158"/>
    </row>
    <row r="28" spans="1:15" ht="15" customHeight="1">
      <c r="A28" s="152"/>
      <c r="B28" s="153"/>
      <c r="C28" s="159"/>
      <c r="D28" s="160"/>
      <c r="E28" s="160"/>
      <c r="F28" s="160"/>
      <c r="G28" s="160"/>
      <c r="H28" s="160"/>
      <c r="I28" s="160"/>
      <c r="J28" s="160"/>
      <c r="K28" s="160"/>
      <c r="L28" s="160"/>
      <c r="M28" s="160"/>
      <c r="N28" s="160"/>
      <c r="O28" s="161"/>
    </row>
    <row r="29" spans="1:15" ht="15.75" customHeight="1" thickBot="1">
      <c r="A29" s="154"/>
      <c r="B29" s="155"/>
      <c r="C29" s="162"/>
      <c r="D29" s="163"/>
      <c r="E29" s="163"/>
      <c r="F29" s="163"/>
      <c r="G29" s="163"/>
      <c r="H29" s="163"/>
      <c r="I29" s="163"/>
      <c r="J29" s="163"/>
      <c r="K29" s="163"/>
      <c r="L29" s="163"/>
      <c r="M29" s="163"/>
      <c r="N29" s="163"/>
      <c r="O29" s="164"/>
    </row>
    <row r="30" spans="1:15">
      <c r="C30" s="128"/>
    </row>
    <row r="39" spans="1:15" ht="13.5" thickBot="1"/>
    <row r="40" spans="1:15" ht="18.5">
      <c r="A40" s="190" t="s">
        <v>56</v>
      </c>
      <c r="B40" s="191"/>
      <c r="C40" s="191"/>
      <c r="D40" s="191"/>
      <c r="E40" s="191"/>
      <c r="F40" s="191"/>
      <c r="G40" s="191"/>
      <c r="H40" s="191"/>
      <c r="I40" s="191"/>
      <c r="J40" s="191"/>
      <c r="K40" s="191"/>
      <c r="L40" s="191"/>
      <c r="M40" s="191"/>
      <c r="N40" s="191"/>
      <c r="O40" s="192"/>
    </row>
    <row r="41" spans="1:15" ht="18.5">
      <c r="A41" s="193" t="s">
        <v>17</v>
      </c>
      <c r="B41" s="194"/>
      <c r="C41" s="30"/>
      <c r="D41" s="195" t="s">
        <v>212</v>
      </c>
      <c r="E41" s="195"/>
      <c r="F41" s="195"/>
      <c r="G41" s="195"/>
      <c r="H41" s="195"/>
      <c r="I41" s="195"/>
      <c r="J41" s="195"/>
      <c r="K41" s="195"/>
      <c r="L41" s="195"/>
      <c r="M41" s="195"/>
      <c r="N41" s="195"/>
      <c r="O41" s="196"/>
    </row>
    <row r="42" spans="1:15" ht="19" thickBot="1">
      <c r="A42" s="197" t="s">
        <v>18</v>
      </c>
      <c r="B42" s="198"/>
      <c r="C42" s="25"/>
      <c r="D42" s="26"/>
      <c r="E42" s="26"/>
      <c r="F42" s="26"/>
      <c r="G42" s="26"/>
      <c r="H42" s="26"/>
      <c r="I42" s="26"/>
      <c r="J42" s="26"/>
      <c r="K42" s="26"/>
      <c r="L42" s="26"/>
      <c r="M42" s="26"/>
      <c r="N42" s="26"/>
      <c r="O42" s="27"/>
    </row>
    <row r="43" spans="1:15" ht="18.5">
      <c r="A43" s="199" t="s">
        <v>0</v>
      </c>
      <c r="B43" s="200"/>
      <c r="C43" s="200"/>
      <c r="D43" s="200"/>
      <c r="E43" s="200"/>
      <c r="F43" s="200"/>
      <c r="G43" s="200"/>
      <c r="H43" s="200"/>
      <c r="I43" s="200"/>
      <c r="J43" s="200"/>
      <c r="K43" s="200"/>
      <c r="L43" s="200"/>
      <c r="M43" s="200"/>
      <c r="N43" s="200"/>
      <c r="O43" s="201"/>
    </row>
    <row r="44" spans="1:15" ht="19" thickBot="1">
      <c r="A44" s="165" t="s">
        <v>43</v>
      </c>
      <c r="B44" s="166"/>
      <c r="C44" s="166"/>
      <c r="D44" s="166"/>
      <c r="E44" s="166"/>
      <c r="F44" s="166"/>
      <c r="G44" s="166"/>
      <c r="H44" s="166"/>
      <c r="I44" s="166"/>
      <c r="J44" s="166"/>
      <c r="K44" s="166"/>
      <c r="L44" s="166"/>
      <c r="M44" s="166"/>
      <c r="N44" s="166"/>
      <c r="O44" s="167"/>
    </row>
    <row r="45" spans="1:15" ht="19" thickBot="1">
      <c r="A45" s="73"/>
      <c r="B45" s="74"/>
      <c r="C45" s="74"/>
      <c r="D45" s="74"/>
      <c r="E45" s="74"/>
      <c r="F45" s="74"/>
      <c r="G45" s="74"/>
      <c r="H45" s="74"/>
      <c r="I45" s="74"/>
      <c r="J45" s="74"/>
      <c r="K45" s="74"/>
      <c r="L45" s="74"/>
      <c r="M45" s="74"/>
      <c r="N45" s="74"/>
      <c r="O45" s="75"/>
    </row>
    <row r="46" spans="1:15">
      <c r="A46" s="168" t="s">
        <v>1</v>
      </c>
      <c r="B46" s="169"/>
      <c r="C46" s="16"/>
      <c r="D46" s="170" t="s">
        <v>2</v>
      </c>
      <c r="E46" s="171"/>
      <c r="F46" s="171"/>
      <c r="G46" s="171"/>
      <c r="H46" s="171"/>
      <c r="I46" s="171"/>
      <c r="J46" s="171"/>
      <c r="K46" s="171"/>
      <c r="L46" s="171"/>
      <c r="M46" s="171"/>
      <c r="N46" s="171"/>
      <c r="O46" s="172"/>
    </row>
    <row r="47" spans="1:15">
      <c r="A47" s="173" t="s">
        <v>20</v>
      </c>
      <c r="B47" s="176" t="s">
        <v>3</v>
      </c>
      <c r="C47" s="178" t="s">
        <v>16</v>
      </c>
      <c r="D47" s="18" t="s">
        <v>62</v>
      </c>
      <c r="E47" s="18" t="s">
        <v>64</v>
      </c>
      <c r="F47" s="17" t="s">
        <v>66</v>
      </c>
      <c r="G47" s="176" t="s">
        <v>4</v>
      </c>
      <c r="H47" s="176"/>
      <c r="I47" s="176"/>
      <c r="J47" s="18" t="s">
        <v>58</v>
      </c>
      <c r="K47" s="18" t="s">
        <v>52</v>
      </c>
      <c r="L47" s="176" t="s">
        <v>25</v>
      </c>
      <c r="M47" s="78" t="s">
        <v>60</v>
      </c>
      <c r="N47" s="181" t="s">
        <v>26</v>
      </c>
      <c r="O47" s="184" t="s">
        <v>19</v>
      </c>
    </row>
    <row r="48" spans="1:15">
      <c r="A48" s="174"/>
      <c r="B48" s="176"/>
      <c r="C48" s="179"/>
      <c r="D48" s="186" t="s">
        <v>63</v>
      </c>
      <c r="E48" s="186" t="s">
        <v>65</v>
      </c>
      <c r="F48" s="178" t="s">
        <v>67</v>
      </c>
      <c r="G48" s="17" t="s">
        <v>6</v>
      </c>
      <c r="H48" s="17" t="s">
        <v>8</v>
      </c>
      <c r="I48" s="17" t="s">
        <v>9</v>
      </c>
      <c r="J48" s="186" t="s">
        <v>59</v>
      </c>
      <c r="K48" s="186" t="s">
        <v>53</v>
      </c>
      <c r="L48" s="176"/>
      <c r="M48" s="188" t="s">
        <v>61</v>
      </c>
      <c r="N48" s="182"/>
      <c r="O48" s="184" t="s">
        <v>11</v>
      </c>
    </row>
    <row r="49" spans="1:15" ht="31.5" customHeight="1" thickBot="1">
      <c r="A49" s="175"/>
      <c r="B49" s="177"/>
      <c r="C49" s="180"/>
      <c r="D49" s="187"/>
      <c r="E49" s="187"/>
      <c r="F49" s="180"/>
      <c r="G49" s="32" t="s">
        <v>27</v>
      </c>
      <c r="H49" s="32" t="s">
        <v>27</v>
      </c>
      <c r="I49" s="32" t="s">
        <v>10</v>
      </c>
      <c r="J49" s="187"/>
      <c r="K49" s="187"/>
      <c r="L49" s="177"/>
      <c r="M49" s="189"/>
      <c r="N49" s="183"/>
      <c r="O49" s="185"/>
    </row>
    <row r="50" spans="1:15" ht="403.5" thickBot="1">
      <c r="A50" s="145" t="s">
        <v>51</v>
      </c>
      <c r="B50" s="146" t="s">
        <v>57</v>
      </c>
      <c r="C50" s="14">
        <v>1</v>
      </c>
      <c r="D50" s="119" t="s">
        <v>213</v>
      </c>
      <c r="E50" s="119"/>
      <c r="F50" s="139" t="s">
        <v>214</v>
      </c>
      <c r="G50" s="120">
        <v>43891</v>
      </c>
      <c r="H50" s="120">
        <v>43951</v>
      </c>
      <c r="I50" s="121">
        <f>SUM((H50-G50)/365)</f>
        <v>0.16438356164383561</v>
      </c>
      <c r="J50" s="122" t="s">
        <v>89</v>
      </c>
      <c r="K50" s="122" t="s">
        <v>86</v>
      </c>
      <c r="L50" s="119" t="s">
        <v>87</v>
      </c>
      <c r="M50" s="119" t="s">
        <v>255</v>
      </c>
      <c r="N50" s="125" t="s">
        <v>28</v>
      </c>
      <c r="O50" s="24" t="s">
        <v>90</v>
      </c>
    </row>
    <row r="51" spans="1:15" ht="177" customHeight="1" thickBot="1">
      <c r="A51" s="145"/>
      <c r="B51" s="146"/>
      <c r="C51" s="31">
        <v>2</v>
      </c>
      <c r="D51" s="119" t="s">
        <v>213</v>
      </c>
      <c r="E51" s="15"/>
      <c r="F51" s="140" t="s">
        <v>215</v>
      </c>
      <c r="G51" s="23">
        <v>43891</v>
      </c>
      <c r="H51" s="23">
        <v>43920</v>
      </c>
      <c r="I51" s="123">
        <f t="shared" ref="I51:I55" si="1">SUM((H51-G51)/365)</f>
        <v>7.9452054794520555E-2</v>
      </c>
      <c r="J51" s="122" t="s">
        <v>89</v>
      </c>
      <c r="K51" s="122" t="s">
        <v>86</v>
      </c>
      <c r="L51" s="119" t="s">
        <v>245</v>
      </c>
      <c r="M51" s="119" t="s">
        <v>255</v>
      </c>
      <c r="N51" s="125" t="s">
        <v>28</v>
      </c>
      <c r="O51" s="24" t="s">
        <v>90</v>
      </c>
    </row>
    <row r="52" spans="1:15" ht="195.5" thickBot="1">
      <c r="A52" s="145"/>
      <c r="B52" s="146"/>
      <c r="C52" s="31">
        <v>3</v>
      </c>
      <c r="D52" s="15" t="s">
        <v>216</v>
      </c>
      <c r="E52" s="15"/>
      <c r="F52" s="140" t="s">
        <v>217</v>
      </c>
      <c r="G52" s="23">
        <v>43727</v>
      </c>
      <c r="H52" s="23">
        <v>44823</v>
      </c>
      <c r="I52" s="123">
        <f t="shared" si="1"/>
        <v>3.0027397260273974</v>
      </c>
      <c r="J52" s="122" t="s">
        <v>89</v>
      </c>
      <c r="K52" s="122" t="s">
        <v>254</v>
      </c>
      <c r="L52" s="119" t="s">
        <v>246</v>
      </c>
      <c r="M52" s="119" t="s">
        <v>255</v>
      </c>
      <c r="N52" s="125" t="s">
        <v>28</v>
      </c>
      <c r="O52" s="24" t="s">
        <v>90</v>
      </c>
    </row>
    <row r="53" spans="1:15" ht="78.5" thickBot="1">
      <c r="A53" s="145"/>
      <c r="B53" s="146"/>
      <c r="C53" s="31">
        <v>4</v>
      </c>
      <c r="D53" s="15" t="s">
        <v>218</v>
      </c>
      <c r="E53" s="15"/>
      <c r="F53" s="140" t="s">
        <v>219</v>
      </c>
      <c r="G53" s="23">
        <v>44652</v>
      </c>
      <c r="H53" s="23">
        <v>45747</v>
      </c>
      <c r="I53" s="123">
        <f t="shared" si="1"/>
        <v>3</v>
      </c>
      <c r="J53" s="122" t="s">
        <v>59</v>
      </c>
      <c r="K53" s="122" t="s">
        <v>254</v>
      </c>
      <c r="L53" s="119" t="s">
        <v>247</v>
      </c>
      <c r="M53" s="119" t="s">
        <v>255</v>
      </c>
      <c r="N53" s="125" t="s">
        <v>28</v>
      </c>
      <c r="O53" s="24" t="s">
        <v>90</v>
      </c>
    </row>
    <row r="54" spans="1:15" ht="104.5" thickBot="1">
      <c r="A54" s="145"/>
      <c r="B54" s="146"/>
      <c r="C54" s="31">
        <v>5</v>
      </c>
      <c r="D54" s="15" t="s">
        <v>181</v>
      </c>
      <c r="E54" s="15"/>
      <c r="F54" s="140" t="s">
        <v>220</v>
      </c>
      <c r="G54" s="23">
        <v>45017</v>
      </c>
      <c r="H54" s="23">
        <v>45078</v>
      </c>
      <c r="I54" s="123">
        <f t="shared" si="1"/>
        <v>0.16712328767123288</v>
      </c>
      <c r="J54" s="122" t="s">
        <v>89</v>
      </c>
      <c r="K54" s="122" t="s">
        <v>86</v>
      </c>
      <c r="L54" s="119" t="s">
        <v>248</v>
      </c>
      <c r="M54" s="119" t="s">
        <v>255</v>
      </c>
      <c r="N54" s="125" t="s">
        <v>28</v>
      </c>
      <c r="O54" s="24" t="s">
        <v>90</v>
      </c>
    </row>
    <row r="55" spans="1:15" ht="195.5" thickBot="1">
      <c r="A55" s="145"/>
      <c r="B55" s="146"/>
      <c r="C55" s="31">
        <v>6</v>
      </c>
      <c r="D55" s="15" t="s">
        <v>221</v>
      </c>
      <c r="E55" s="15"/>
      <c r="F55" s="140" t="s">
        <v>222</v>
      </c>
      <c r="G55" s="23">
        <v>45393</v>
      </c>
      <c r="H55" s="23">
        <v>45454</v>
      </c>
      <c r="I55" s="123">
        <f t="shared" si="1"/>
        <v>0.16712328767123288</v>
      </c>
      <c r="J55" s="122" t="s">
        <v>89</v>
      </c>
      <c r="K55" s="122" t="s">
        <v>86</v>
      </c>
      <c r="L55" s="119" t="s">
        <v>249</v>
      </c>
      <c r="M55" s="119" t="s">
        <v>255</v>
      </c>
      <c r="N55" s="125" t="s">
        <v>28</v>
      </c>
      <c r="O55" s="24" t="s">
        <v>90</v>
      </c>
    </row>
    <row r="56" spans="1:15" ht="13.5" thickBot="1">
      <c r="A56" s="145"/>
      <c r="B56" s="146"/>
      <c r="C56" s="31">
        <v>7</v>
      </c>
      <c r="D56" s="15"/>
      <c r="E56" s="15"/>
      <c r="F56" s="140"/>
      <c r="G56" s="23"/>
      <c r="H56" s="23"/>
      <c r="I56" s="123"/>
      <c r="J56" s="122"/>
      <c r="K56" s="122"/>
      <c r="L56" s="119"/>
      <c r="M56" s="119"/>
      <c r="N56" s="125"/>
      <c r="O56" s="24"/>
    </row>
    <row r="57" spans="1:15" ht="13.5" thickBot="1">
      <c r="A57" s="145"/>
      <c r="B57" s="146"/>
      <c r="C57" s="31">
        <v>8</v>
      </c>
      <c r="D57" s="15"/>
      <c r="E57" s="15"/>
      <c r="F57" s="140"/>
      <c r="G57" s="23"/>
      <c r="H57" s="23"/>
      <c r="I57" s="123"/>
      <c r="J57" s="122"/>
      <c r="K57" s="122"/>
      <c r="L57" s="119"/>
      <c r="M57" s="119"/>
      <c r="N57" s="125"/>
      <c r="O57" s="24"/>
    </row>
    <row r="58" spans="1:15" ht="13.5" thickBot="1">
      <c r="A58" s="145"/>
      <c r="B58" s="146"/>
      <c r="C58" s="31">
        <v>9</v>
      </c>
      <c r="D58" s="15"/>
      <c r="E58" s="15"/>
      <c r="F58" s="140"/>
      <c r="G58" s="23"/>
      <c r="H58" s="23"/>
      <c r="I58" s="123"/>
      <c r="J58" s="124"/>
      <c r="K58" s="122"/>
      <c r="L58" s="119"/>
      <c r="M58" s="119"/>
      <c r="N58" s="125"/>
      <c r="O58" s="24"/>
    </row>
    <row r="59" spans="1:15">
      <c r="A59" s="145"/>
      <c r="B59" s="146"/>
      <c r="C59" s="31">
        <v>10</v>
      </c>
      <c r="D59" s="15"/>
      <c r="E59" s="15"/>
      <c r="F59" s="140"/>
      <c r="G59" s="23"/>
      <c r="H59" s="23"/>
      <c r="I59" s="123"/>
      <c r="J59" s="124"/>
      <c r="K59" s="122"/>
      <c r="L59" s="119"/>
      <c r="M59" s="119"/>
      <c r="N59" s="125"/>
      <c r="O59" s="24"/>
    </row>
    <row r="60" spans="1:15" ht="13.5" thickBot="1">
      <c r="A60" s="19"/>
      <c r="B60" s="20"/>
      <c r="C60" s="20"/>
      <c r="D60" s="20"/>
      <c r="E60" s="20"/>
      <c r="F60" s="28"/>
      <c r="G60" s="79"/>
      <c r="H60" s="80"/>
      <c r="I60" s="81">
        <f>SUM(I50:I59)</f>
        <v>6.580821917808219</v>
      </c>
      <c r="J60" s="21"/>
      <c r="K60" s="72"/>
      <c r="L60" s="147" t="s">
        <v>15</v>
      </c>
      <c r="M60" s="148"/>
      <c r="N60" s="149"/>
      <c r="O60" s="126" t="s">
        <v>91</v>
      </c>
    </row>
    <row r="61" spans="1:15" ht="13.5" thickBot="1">
      <c r="A61" s="3"/>
      <c r="C61" s="68"/>
      <c r="D61" s="3"/>
      <c r="E61" s="3"/>
      <c r="F61" s="3"/>
      <c r="G61" s="3"/>
      <c r="H61" s="3"/>
      <c r="I61" s="69"/>
      <c r="J61" s="70"/>
      <c r="K61" s="70"/>
      <c r="L61" s="71"/>
      <c r="M61" s="68"/>
      <c r="N61" s="68"/>
      <c r="O61" s="68"/>
    </row>
    <row r="62" spans="1:15" ht="12.75" customHeight="1">
      <c r="A62" s="150" t="s">
        <v>29</v>
      </c>
      <c r="B62" s="151"/>
      <c r="C62" s="156" t="s">
        <v>232</v>
      </c>
      <c r="D62" s="157"/>
      <c r="E62" s="157"/>
      <c r="F62" s="157"/>
      <c r="G62" s="157"/>
      <c r="H62" s="157"/>
      <c r="I62" s="157"/>
      <c r="J62" s="157"/>
      <c r="K62" s="157"/>
      <c r="L62" s="157"/>
      <c r="M62" s="157"/>
      <c r="N62" s="157"/>
      <c r="O62" s="158"/>
    </row>
    <row r="63" spans="1:15">
      <c r="A63" s="152"/>
      <c r="B63" s="153"/>
      <c r="C63" s="159"/>
      <c r="D63" s="160"/>
      <c r="E63" s="160"/>
      <c r="F63" s="160"/>
      <c r="G63" s="160"/>
      <c r="H63" s="160"/>
      <c r="I63" s="160"/>
      <c r="J63" s="160"/>
      <c r="K63" s="160"/>
      <c r="L63" s="160"/>
      <c r="M63" s="160"/>
      <c r="N63" s="160"/>
      <c r="O63" s="161"/>
    </row>
    <row r="64" spans="1:15" ht="13.5" thickBot="1">
      <c r="A64" s="154"/>
      <c r="B64" s="155"/>
      <c r="C64" s="162"/>
      <c r="D64" s="163"/>
      <c r="E64" s="163"/>
      <c r="F64" s="163"/>
      <c r="G64" s="163"/>
      <c r="H64" s="163"/>
      <c r="I64" s="163"/>
      <c r="J64" s="163"/>
      <c r="K64" s="163"/>
      <c r="L64" s="163"/>
      <c r="M64" s="163"/>
      <c r="N64" s="163"/>
      <c r="O64" s="164"/>
    </row>
  </sheetData>
  <mergeCells count="52">
    <mergeCell ref="A4:O4"/>
    <mergeCell ref="A5:B5"/>
    <mergeCell ref="D5:O5"/>
    <mergeCell ref="L25:N25"/>
    <mergeCell ref="A7:O7"/>
    <mergeCell ref="A8:O8"/>
    <mergeCell ref="A11:A13"/>
    <mergeCell ref="B11:B13"/>
    <mergeCell ref="C11:C13"/>
    <mergeCell ref="A10:B10"/>
    <mergeCell ref="D10:O10"/>
    <mergeCell ref="N11:N13"/>
    <mergeCell ref="A6:B6"/>
    <mergeCell ref="B14:B24"/>
    <mergeCell ref="A14:A24"/>
    <mergeCell ref="G11:I11"/>
    <mergeCell ref="A27:B29"/>
    <mergeCell ref="C27:O29"/>
    <mergeCell ref="O11:O13"/>
    <mergeCell ref="K12:K13"/>
    <mergeCell ref="M12:M13"/>
    <mergeCell ref="D12:D13"/>
    <mergeCell ref="E12:E13"/>
    <mergeCell ref="F12:F13"/>
    <mergeCell ref="L11:L13"/>
    <mergeCell ref="J12:J13"/>
    <mergeCell ref="A40:O40"/>
    <mergeCell ref="A41:B41"/>
    <mergeCell ref="D41:O41"/>
    <mergeCell ref="A42:B42"/>
    <mergeCell ref="A43:O43"/>
    <mergeCell ref="A44:O44"/>
    <mergeCell ref="A46:B46"/>
    <mergeCell ref="D46:O46"/>
    <mergeCell ref="A47:A49"/>
    <mergeCell ref="B47:B49"/>
    <mergeCell ref="C47:C49"/>
    <mergeCell ref="G47:I47"/>
    <mergeCell ref="L47:L49"/>
    <mergeCell ref="N47:N49"/>
    <mergeCell ref="O47:O49"/>
    <mergeCell ref="D48:D49"/>
    <mergeCell ref="E48:E49"/>
    <mergeCell ref="F48:F49"/>
    <mergeCell ref="J48:J49"/>
    <mergeCell ref="K48:K49"/>
    <mergeCell ref="M48:M49"/>
    <mergeCell ref="A50:A59"/>
    <mergeCell ref="B50:B59"/>
    <mergeCell ref="L60:N60"/>
    <mergeCell ref="A62:B64"/>
    <mergeCell ref="C62:O64"/>
  </mergeCells>
  <pageMargins left="0.25" right="0.25" top="0.75" bottom="0.75" header="0.3" footer="0.3"/>
  <pageSetup paperSize="9" scale="47"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3C5CE-DDE5-46A9-B37D-0079AF9E8B35}">
  <sheetPr>
    <pageSetUpPr fitToPage="1"/>
  </sheetPr>
  <dimension ref="A1:P809"/>
  <sheetViews>
    <sheetView tabSelected="1" zoomScaleNormal="100" zoomScaleSheetLayoutView="100" workbookViewId="0">
      <selection activeCell="I18" sqref="I18"/>
    </sheetView>
  </sheetViews>
  <sheetFormatPr defaultColWidth="9.1796875" defaultRowHeight="13"/>
  <cols>
    <col min="1" max="1" width="27.54296875" style="8" customWidth="1"/>
    <col min="2" max="2" width="3" style="10" bestFit="1" customWidth="1"/>
    <col min="3" max="3" width="35" style="13" customWidth="1"/>
    <col min="4" max="4" width="16.54296875" style="9" customWidth="1"/>
    <col min="5" max="5" width="44.1796875" style="13" customWidth="1"/>
    <col min="6" max="6" width="23.54296875" style="13" bestFit="1" customWidth="1"/>
    <col min="7" max="7" width="15" style="9" customWidth="1"/>
    <col min="8" max="8" width="13.1796875" style="9" customWidth="1"/>
    <col min="9" max="9" width="11" style="9" bestFit="1" customWidth="1"/>
    <col min="10" max="10" width="14.453125" style="9" customWidth="1"/>
    <col min="11" max="11" width="30.81640625" style="9" customWidth="1"/>
    <col min="12" max="12" width="9.81640625" style="9" bestFit="1" customWidth="1"/>
    <col min="13" max="14" width="9.1796875" style="8"/>
    <col min="15" max="15" width="12" style="8" customWidth="1"/>
    <col min="16" max="16384" width="9.1796875" style="8"/>
  </cols>
  <sheetData>
    <row r="1" spans="1:12">
      <c r="B1" s="9"/>
    </row>
    <row r="2" spans="1:12">
      <c r="B2" s="9"/>
    </row>
    <row r="3" spans="1:12" ht="13.5" thickBot="1">
      <c r="B3" s="9"/>
    </row>
    <row r="4" spans="1:12" ht="18.5">
      <c r="A4" s="190" t="s">
        <v>56</v>
      </c>
      <c r="B4" s="191"/>
      <c r="C4" s="191"/>
      <c r="D4" s="191"/>
      <c r="E4" s="191"/>
      <c r="F4" s="191"/>
      <c r="G4" s="191"/>
      <c r="H4" s="191"/>
      <c r="I4" s="191"/>
      <c r="J4" s="191"/>
      <c r="K4" s="191"/>
      <c r="L4" s="191"/>
    </row>
    <row r="5" spans="1:12" ht="19" thickBot="1">
      <c r="A5" s="248" t="s">
        <v>92</v>
      </c>
      <c r="B5" s="249"/>
      <c r="C5" s="249"/>
      <c r="D5" s="249"/>
      <c r="E5" s="249"/>
      <c r="F5" s="249"/>
      <c r="G5" s="249"/>
      <c r="H5" s="249"/>
      <c r="I5" s="249"/>
      <c r="J5" s="249"/>
      <c r="K5" s="249"/>
      <c r="L5" s="249"/>
    </row>
    <row r="6" spans="1:12" s="1" customFormat="1" ht="18.5">
      <c r="A6" s="200" t="s">
        <v>0</v>
      </c>
      <c r="B6" s="200"/>
      <c r="C6" s="200"/>
      <c r="D6" s="200"/>
      <c r="E6" s="200"/>
      <c r="F6" s="200"/>
      <c r="G6" s="200"/>
      <c r="H6" s="200"/>
      <c r="I6" s="200"/>
      <c r="J6" s="200"/>
      <c r="K6" s="200"/>
      <c r="L6" s="200"/>
    </row>
    <row r="7" spans="1:12" s="1" customFormat="1" ht="19" thickBot="1">
      <c r="A7" s="166" t="s">
        <v>44</v>
      </c>
      <c r="B7" s="166"/>
      <c r="C7" s="166"/>
      <c r="D7" s="166"/>
      <c r="E7" s="166"/>
      <c r="F7" s="166"/>
      <c r="G7" s="166"/>
      <c r="H7" s="166"/>
      <c r="I7" s="166"/>
      <c r="J7" s="166"/>
      <c r="K7" s="166"/>
      <c r="L7" s="166"/>
    </row>
    <row r="8" spans="1:12" s="1" customFormat="1" ht="19" thickBot="1">
      <c r="A8" s="250"/>
      <c r="B8" s="250"/>
      <c r="C8" s="250"/>
      <c r="D8" s="250"/>
      <c r="E8" s="250"/>
      <c r="F8" s="250"/>
      <c r="G8" s="250"/>
      <c r="H8" s="250"/>
      <c r="I8" s="250"/>
      <c r="J8" s="250"/>
      <c r="K8" s="250"/>
      <c r="L8" s="250"/>
    </row>
    <row r="9" spans="1:12" s="34" customFormat="1" ht="22.5" customHeight="1">
      <c r="A9" s="258" t="s">
        <v>68</v>
      </c>
      <c r="B9" s="259"/>
      <c r="C9" s="259"/>
      <c r="D9" s="259"/>
      <c r="E9" s="259"/>
      <c r="F9" s="259"/>
      <c r="G9" s="259"/>
      <c r="H9" s="259"/>
      <c r="I9" s="259"/>
      <c r="J9" s="259"/>
      <c r="K9" s="259"/>
      <c r="L9" s="260"/>
    </row>
    <row r="10" spans="1:12" ht="15" customHeight="1">
      <c r="A10" s="36" t="s">
        <v>35</v>
      </c>
      <c r="B10" s="204" t="s">
        <v>93</v>
      </c>
      <c r="C10" s="205"/>
      <c r="D10" s="205"/>
      <c r="E10" s="205"/>
      <c r="F10" s="205"/>
      <c r="G10" s="205"/>
      <c r="H10" s="205"/>
      <c r="I10" s="205"/>
      <c r="J10" s="205"/>
      <c r="K10" s="205"/>
      <c r="L10" s="206"/>
    </row>
    <row r="11" spans="1:12" ht="12.75" customHeight="1">
      <c r="A11" s="37" t="s">
        <v>30</v>
      </c>
      <c r="B11" s="207" t="s">
        <v>84</v>
      </c>
      <c r="C11" s="208"/>
      <c r="D11" s="35" t="s">
        <v>55</v>
      </c>
      <c r="E11" s="92">
        <v>41662</v>
      </c>
      <c r="F11" s="35" t="s">
        <v>33</v>
      </c>
      <c r="G11" s="207" t="s">
        <v>94</v>
      </c>
      <c r="H11" s="209"/>
      <c r="I11" s="209"/>
      <c r="J11" s="208"/>
      <c r="K11" s="22" t="s">
        <v>34</v>
      </c>
      <c r="L11" s="95" t="s">
        <v>39</v>
      </c>
    </row>
    <row r="12" spans="1:12" ht="15" customHeight="1">
      <c r="A12" s="37" t="s">
        <v>31</v>
      </c>
      <c r="B12" s="207" t="s">
        <v>95</v>
      </c>
      <c r="C12" s="208"/>
      <c r="D12" s="35" t="s">
        <v>32</v>
      </c>
      <c r="E12" s="92"/>
      <c r="F12" s="82"/>
      <c r="G12" s="83"/>
      <c r="H12" s="83"/>
      <c r="I12" s="83"/>
      <c r="J12" s="83"/>
      <c r="K12" s="83"/>
      <c r="L12" s="87"/>
    </row>
    <row r="13" spans="1:12" ht="30" customHeight="1" thickBot="1">
      <c r="A13" s="52" t="s">
        <v>45</v>
      </c>
      <c r="B13" s="210" t="s">
        <v>83</v>
      </c>
      <c r="C13" s="211"/>
      <c r="D13" s="211"/>
      <c r="E13" s="212"/>
      <c r="F13" s="251" t="s">
        <v>46</v>
      </c>
      <c r="G13" s="252"/>
      <c r="H13" s="211" t="s">
        <v>82</v>
      </c>
      <c r="I13" s="211"/>
      <c r="J13" s="211"/>
      <c r="K13" s="211"/>
      <c r="L13" s="215"/>
    </row>
    <row r="14" spans="1:12" ht="15" customHeight="1" thickBot="1">
      <c r="A14" s="253" t="s">
        <v>69</v>
      </c>
      <c r="B14" s="255" t="s">
        <v>12</v>
      </c>
      <c r="C14" s="264" t="s">
        <v>5</v>
      </c>
      <c r="D14" s="265"/>
      <c r="E14" s="265"/>
      <c r="F14" s="265"/>
      <c r="G14" s="265"/>
      <c r="H14" s="265"/>
      <c r="I14" s="266"/>
      <c r="J14" s="261" t="s">
        <v>11</v>
      </c>
      <c r="K14" s="262"/>
      <c r="L14" s="263"/>
    </row>
    <row r="15" spans="1:12" ht="19.5" customHeight="1">
      <c r="A15" s="253"/>
      <c r="B15" s="256"/>
      <c r="C15" s="178" t="s">
        <v>22</v>
      </c>
      <c r="D15" s="178" t="s">
        <v>23</v>
      </c>
      <c r="E15" s="178" t="s">
        <v>24</v>
      </c>
      <c r="F15" s="283" t="s">
        <v>36</v>
      </c>
      <c r="G15" s="22" t="s">
        <v>6</v>
      </c>
      <c r="H15" s="22" t="s">
        <v>8</v>
      </c>
      <c r="I15" s="38" t="s">
        <v>9</v>
      </c>
      <c r="J15" s="256" t="s">
        <v>41</v>
      </c>
      <c r="K15" s="291" t="s">
        <v>42</v>
      </c>
      <c r="L15" s="273" t="s">
        <v>14</v>
      </c>
    </row>
    <row r="16" spans="1:12" ht="28.5" customHeight="1" thickBot="1">
      <c r="A16" s="254"/>
      <c r="B16" s="257"/>
      <c r="C16" s="180"/>
      <c r="D16" s="180"/>
      <c r="E16" s="180"/>
      <c r="F16" s="284"/>
      <c r="G16" s="43" t="s">
        <v>7</v>
      </c>
      <c r="H16" s="43" t="s">
        <v>7</v>
      </c>
      <c r="I16" s="44" t="s">
        <v>10</v>
      </c>
      <c r="J16" s="257"/>
      <c r="K16" s="284"/>
      <c r="L16" s="274"/>
    </row>
    <row r="17" spans="1:12" ht="87">
      <c r="A17" s="91"/>
      <c r="B17" s="56">
        <v>1</v>
      </c>
      <c r="C17" s="11" t="s">
        <v>96</v>
      </c>
      <c r="D17" s="10" t="s">
        <v>97</v>
      </c>
      <c r="E17" s="130" t="s">
        <v>98</v>
      </c>
      <c r="F17" s="10" t="s">
        <v>85</v>
      </c>
      <c r="G17" s="12">
        <v>45218</v>
      </c>
      <c r="H17" s="12">
        <v>45504</v>
      </c>
      <c r="I17" s="97">
        <f>SUM((H17-G17)/365)</f>
        <v>0.78356164383561644</v>
      </c>
      <c r="J17" s="110" t="s">
        <v>28</v>
      </c>
      <c r="K17" s="134"/>
      <c r="L17" s="110" t="s">
        <v>28</v>
      </c>
    </row>
    <row r="18" spans="1:12" ht="91">
      <c r="A18" s="91"/>
      <c r="B18" s="56">
        <v>2</v>
      </c>
      <c r="C18" s="11" t="s">
        <v>99</v>
      </c>
      <c r="D18" s="10" t="s">
        <v>100</v>
      </c>
      <c r="E18" s="129" t="s">
        <v>101</v>
      </c>
      <c r="F18" s="10" t="s">
        <v>85</v>
      </c>
      <c r="G18" s="142">
        <v>41662</v>
      </c>
      <c r="H18" s="12">
        <v>42001</v>
      </c>
      <c r="I18" s="97">
        <f t="shared" ref="I18:I35" si="0">SUM((H18-G18)/365)</f>
        <v>0.92876712328767119</v>
      </c>
      <c r="J18" s="110" t="s">
        <v>277</v>
      </c>
      <c r="K18" s="144" t="s">
        <v>260</v>
      </c>
      <c r="L18" s="110" t="s">
        <v>28</v>
      </c>
    </row>
    <row r="19" spans="1:12" ht="39">
      <c r="A19" s="91"/>
      <c r="B19" s="56">
        <v>3</v>
      </c>
      <c r="C19" s="132" t="s">
        <v>102</v>
      </c>
      <c r="D19" s="10" t="s">
        <v>107</v>
      </c>
      <c r="E19" s="129" t="s">
        <v>103</v>
      </c>
      <c r="F19" s="10" t="s">
        <v>104</v>
      </c>
      <c r="G19" s="12">
        <v>42342</v>
      </c>
      <c r="H19" s="12">
        <v>42379</v>
      </c>
      <c r="I19" s="97">
        <f t="shared" si="0"/>
        <v>0.10136986301369863</v>
      </c>
      <c r="J19" s="110" t="s">
        <v>28</v>
      </c>
      <c r="K19" s="45"/>
      <c r="L19" s="110" t="s">
        <v>28</v>
      </c>
    </row>
    <row r="20" spans="1:12" ht="29">
      <c r="A20" s="91"/>
      <c r="B20" s="56">
        <v>4</v>
      </c>
      <c r="C20" s="133" t="s">
        <v>102</v>
      </c>
      <c r="D20" s="10" t="s">
        <v>108</v>
      </c>
      <c r="E20" s="129" t="s">
        <v>105</v>
      </c>
      <c r="F20" s="10" t="s">
        <v>106</v>
      </c>
      <c r="G20" s="12">
        <v>42247</v>
      </c>
      <c r="H20" s="12">
        <v>42272</v>
      </c>
      <c r="I20" s="97">
        <f t="shared" si="0"/>
        <v>6.8493150684931503E-2</v>
      </c>
      <c r="J20" s="110" t="s">
        <v>28</v>
      </c>
      <c r="K20" s="45"/>
      <c r="L20" s="110" t="s">
        <v>28</v>
      </c>
    </row>
    <row r="21" spans="1:12" ht="65">
      <c r="A21" s="91"/>
      <c r="B21" s="56">
        <v>5</v>
      </c>
      <c r="C21" s="133" t="s">
        <v>109</v>
      </c>
      <c r="D21" s="10" t="s">
        <v>110</v>
      </c>
      <c r="E21" s="129" t="s">
        <v>111</v>
      </c>
      <c r="F21" s="10" t="s">
        <v>112</v>
      </c>
      <c r="G21" s="12">
        <v>42408</v>
      </c>
      <c r="H21" s="12">
        <v>42423</v>
      </c>
      <c r="I21" s="97">
        <f t="shared" si="0"/>
        <v>4.1095890410958902E-2</v>
      </c>
      <c r="J21" s="110" t="s">
        <v>28</v>
      </c>
      <c r="K21" s="45"/>
      <c r="L21" s="110" t="s">
        <v>28</v>
      </c>
    </row>
    <row r="22" spans="1:12" ht="39">
      <c r="A22" s="91"/>
      <c r="B22" s="56">
        <v>6</v>
      </c>
      <c r="C22" s="133" t="s">
        <v>114</v>
      </c>
      <c r="D22" s="10"/>
      <c r="E22" s="129" t="s">
        <v>113</v>
      </c>
      <c r="F22" s="10" t="s">
        <v>115</v>
      </c>
      <c r="G22" s="12">
        <v>42802</v>
      </c>
      <c r="H22" s="12">
        <v>42885</v>
      </c>
      <c r="I22" s="97">
        <f t="shared" si="0"/>
        <v>0.22739726027397261</v>
      </c>
      <c r="J22" s="110" t="s">
        <v>28</v>
      </c>
      <c r="K22" s="45"/>
      <c r="L22" s="110" t="s">
        <v>28</v>
      </c>
    </row>
    <row r="23" spans="1:12" ht="39">
      <c r="A23" s="91"/>
      <c r="B23" s="56">
        <v>7</v>
      </c>
      <c r="C23" s="133" t="s">
        <v>116</v>
      </c>
      <c r="D23" s="10"/>
      <c r="E23" s="129" t="s">
        <v>117</v>
      </c>
      <c r="F23" s="10" t="s">
        <v>118</v>
      </c>
      <c r="G23" s="12">
        <v>42874</v>
      </c>
      <c r="H23" s="12">
        <v>43140</v>
      </c>
      <c r="I23" s="97">
        <f t="shared" si="0"/>
        <v>0.72876712328767124</v>
      </c>
      <c r="J23" s="110" t="s">
        <v>28</v>
      </c>
      <c r="K23" s="45"/>
      <c r="L23" s="110" t="s">
        <v>28</v>
      </c>
    </row>
    <row r="24" spans="1:12" ht="39">
      <c r="A24" s="91"/>
      <c r="B24" s="56">
        <v>8</v>
      </c>
      <c r="C24" s="133" t="s">
        <v>119</v>
      </c>
      <c r="D24" s="10"/>
      <c r="E24" s="129" t="s">
        <v>120</v>
      </c>
      <c r="F24" s="10" t="s">
        <v>121</v>
      </c>
      <c r="G24" s="12">
        <v>43287</v>
      </c>
      <c r="H24" s="12">
        <v>43294</v>
      </c>
      <c r="I24" s="58">
        <f t="shared" si="0"/>
        <v>1.9178082191780823E-2</v>
      </c>
      <c r="J24" s="53" t="s">
        <v>37</v>
      </c>
      <c r="K24" s="134" t="s">
        <v>122</v>
      </c>
      <c r="L24" s="53" t="s">
        <v>37</v>
      </c>
    </row>
    <row r="25" spans="1:12" ht="39">
      <c r="A25" s="91"/>
      <c r="B25" s="56">
        <v>9</v>
      </c>
      <c r="C25" s="133" t="s">
        <v>123</v>
      </c>
      <c r="D25" s="10"/>
      <c r="E25" s="129" t="s">
        <v>124</v>
      </c>
      <c r="F25" s="10" t="s">
        <v>125</v>
      </c>
      <c r="G25" s="12">
        <v>43423</v>
      </c>
      <c r="H25" s="12">
        <v>43553</v>
      </c>
      <c r="I25" s="97">
        <f t="shared" si="0"/>
        <v>0.35616438356164382</v>
      </c>
      <c r="J25" s="110" t="s">
        <v>28</v>
      </c>
      <c r="K25" s="45"/>
      <c r="L25" s="110" t="s">
        <v>28</v>
      </c>
    </row>
    <row r="26" spans="1:12" ht="52">
      <c r="A26" s="91"/>
      <c r="B26" s="56">
        <v>10</v>
      </c>
      <c r="C26" s="11" t="s">
        <v>96</v>
      </c>
      <c r="D26" s="10" t="s">
        <v>126</v>
      </c>
      <c r="E26" s="129" t="s">
        <v>127</v>
      </c>
      <c r="F26" s="10" t="s">
        <v>128</v>
      </c>
      <c r="G26" s="12">
        <v>43756</v>
      </c>
      <c r="H26" s="12">
        <v>43996</v>
      </c>
      <c r="I26" s="97">
        <f t="shared" si="0"/>
        <v>0.65753424657534243</v>
      </c>
      <c r="J26" s="110" t="s">
        <v>28</v>
      </c>
      <c r="K26" s="45"/>
      <c r="L26" s="110" t="s">
        <v>28</v>
      </c>
    </row>
    <row r="27" spans="1:12" ht="39">
      <c r="A27" s="91"/>
      <c r="B27" s="56">
        <v>11</v>
      </c>
      <c r="C27" s="11" t="s">
        <v>129</v>
      </c>
      <c r="D27" s="10"/>
      <c r="E27" s="129" t="s">
        <v>130</v>
      </c>
      <c r="F27" s="10" t="s">
        <v>131</v>
      </c>
      <c r="G27" s="12">
        <v>44002</v>
      </c>
      <c r="H27" s="12">
        <v>44317</v>
      </c>
      <c r="I27" s="97">
        <f t="shared" si="0"/>
        <v>0.86301369863013699</v>
      </c>
      <c r="J27" s="110" t="s">
        <v>28</v>
      </c>
      <c r="K27" s="45"/>
      <c r="L27" s="110" t="s">
        <v>28</v>
      </c>
    </row>
    <row r="28" spans="1:12" ht="65">
      <c r="A28" s="91"/>
      <c r="B28" s="56">
        <v>12</v>
      </c>
      <c r="C28" s="11" t="s">
        <v>132</v>
      </c>
      <c r="D28" s="10" t="s">
        <v>133</v>
      </c>
      <c r="E28" s="129" t="s">
        <v>134</v>
      </c>
      <c r="F28" s="10" t="s">
        <v>135</v>
      </c>
      <c r="G28" s="12">
        <v>44336</v>
      </c>
      <c r="H28" s="12">
        <v>44425</v>
      </c>
      <c r="I28" s="97">
        <f t="shared" si="0"/>
        <v>0.24383561643835616</v>
      </c>
      <c r="J28" s="110" t="s">
        <v>28</v>
      </c>
      <c r="K28" s="45"/>
      <c r="L28" s="110" t="s">
        <v>28</v>
      </c>
    </row>
    <row r="29" spans="1:12" ht="39">
      <c r="A29" s="91"/>
      <c r="B29" s="56">
        <v>13</v>
      </c>
      <c r="C29" s="11" t="s">
        <v>129</v>
      </c>
      <c r="D29" s="10"/>
      <c r="E29" s="129" t="s">
        <v>136</v>
      </c>
      <c r="F29" s="10" t="s">
        <v>137</v>
      </c>
      <c r="G29" s="12">
        <v>44440</v>
      </c>
      <c r="H29" s="12">
        <v>44743</v>
      </c>
      <c r="I29" s="97">
        <f t="shared" si="0"/>
        <v>0.83013698630136989</v>
      </c>
      <c r="J29" s="110" t="s">
        <v>28</v>
      </c>
      <c r="K29" s="45"/>
      <c r="L29" s="110" t="s">
        <v>28</v>
      </c>
    </row>
    <row r="30" spans="1:12" ht="39">
      <c r="A30" s="91"/>
      <c r="B30" s="56">
        <v>14</v>
      </c>
      <c r="C30" s="11" t="s">
        <v>129</v>
      </c>
      <c r="D30" s="10"/>
      <c r="E30" s="129" t="s">
        <v>124</v>
      </c>
      <c r="F30" s="10" t="s">
        <v>138</v>
      </c>
      <c r="G30" s="12">
        <v>44762</v>
      </c>
      <c r="H30" s="12">
        <v>45198</v>
      </c>
      <c r="I30" s="97">
        <f t="shared" si="0"/>
        <v>1.1945205479452055</v>
      </c>
      <c r="J30" s="110" t="s">
        <v>28</v>
      </c>
      <c r="K30" s="45"/>
      <c r="L30" s="110" t="s">
        <v>28</v>
      </c>
    </row>
    <row r="31" spans="1:12" ht="87">
      <c r="A31" s="91"/>
      <c r="B31" s="56">
        <v>15</v>
      </c>
      <c r="C31" s="132" t="s">
        <v>139</v>
      </c>
      <c r="D31" s="10" t="s">
        <v>97</v>
      </c>
      <c r="E31" s="114" t="s">
        <v>98</v>
      </c>
      <c r="F31" s="10" t="s">
        <v>140</v>
      </c>
      <c r="G31" s="12">
        <v>45200</v>
      </c>
      <c r="H31" s="12">
        <v>45461</v>
      </c>
      <c r="I31" s="58">
        <f t="shared" si="0"/>
        <v>0.71506849315068488</v>
      </c>
      <c r="J31" s="110" t="s">
        <v>275</v>
      </c>
      <c r="K31" s="143" t="s">
        <v>234</v>
      </c>
      <c r="L31" s="53"/>
    </row>
    <row r="32" spans="1:12" ht="58">
      <c r="A32" s="91"/>
      <c r="B32" s="56">
        <v>16</v>
      </c>
      <c r="C32" s="133" t="s">
        <v>261</v>
      </c>
      <c r="D32" s="10"/>
      <c r="E32" s="131" t="s">
        <v>262</v>
      </c>
      <c r="F32" s="10" t="s">
        <v>268</v>
      </c>
      <c r="G32" s="12">
        <v>41983</v>
      </c>
      <c r="H32" s="12">
        <v>42231</v>
      </c>
      <c r="I32" s="97">
        <f t="shared" si="0"/>
        <v>0.67945205479452053</v>
      </c>
      <c r="J32" s="110" t="s">
        <v>28</v>
      </c>
      <c r="K32" s="143" t="s">
        <v>265</v>
      </c>
      <c r="L32" s="110" t="s">
        <v>28</v>
      </c>
    </row>
    <row r="33" spans="1:16" ht="39">
      <c r="A33" s="91"/>
      <c r="B33" s="56">
        <v>17</v>
      </c>
      <c r="C33" s="133" t="s">
        <v>263</v>
      </c>
      <c r="D33" s="10"/>
      <c r="E33" s="129" t="s">
        <v>264</v>
      </c>
      <c r="F33" s="10" t="s">
        <v>268</v>
      </c>
      <c r="G33" s="12">
        <v>42747</v>
      </c>
      <c r="H33" s="12">
        <v>42755</v>
      </c>
      <c r="I33" s="97">
        <f t="shared" si="0"/>
        <v>2.1917808219178082E-2</v>
      </c>
      <c r="J33" s="110" t="s">
        <v>28</v>
      </c>
      <c r="K33" s="143" t="s">
        <v>265</v>
      </c>
      <c r="L33" s="110" t="s">
        <v>28</v>
      </c>
    </row>
    <row r="34" spans="1:16" ht="104">
      <c r="A34" s="91"/>
      <c r="B34" s="56">
        <v>18</v>
      </c>
      <c r="C34" s="133" t="s">
        <v>266</v>
      </c>
      <c r="D34" s="11" t="s">
        <v>273</v>
      </c>
      <c r="E34" s="129" t="s">
        <v>267</v>
      </c>
      <c r="F34" s="10" t="s">
        <v>272</v>
      </c>
      <c r="G34" s="12">
        <v>43579</v>
      </c>
      <c r="H34" s="12">
        <v>43765</v>
      </c>
      <c r="I34" s="97">
        <f>SUM((H34-G34)/365)</f>
        <v>0.50958904109589043</v>
      </c>
      <c r="J34" s="110" t="s">
        <v>28</v>
      </c>
      <c r="K34" s="143" t="s">
        <v>276</v>
      </c>
      <c r="L34" s="110" t="s">
        <v>28</v>
      </c>
    </row>
    <row r="35" spans="1:16" ht="123.75" customHeight="1">
      <c r="A35" s="289"/>
      <c r="B35" s="57">
        <v>20</v>
      </c>
      <c r="C35" s="133" t="s">
        <v>269</v>
      </c>
      <c r="D35" s="11"/>
      <c r="E35" s="129" t="s">
        <v>270</v>
      </c>
      <c r="F35" s="10" t="s">
        <v>271</v>
      </c>
      <c r="G35" s="12">
        <v>43553</v>
      </c>
      <c r="H35" s="12">
        <v>43768</v>
      </c>
      <c r="I35" s="58">
        <f t="shared" si="0"/>
        <v>0.58904109589041098</v>
      </c>
      <c r="J35" s="110" t="s">
        <v>275</v>
      </c>
      <c r="K35" s="143" t="s">
        <v>274</v>
      </c>
      <c r="L35" s="53"/>
    </row>
    <row r="36" spans="1:16" ht="15" customHeight="1">
      <c r="A36" s="290"/>
      <c r="B36" s="59" t="s">
        <v>21</v>
      </c>
      <c r="C36" s="46"/>
      <c r="D36" s="46"/>
      <c r="E36" s="46"/>
      <c r="F36" s="277" t="s">
        <v>13</v>
      </c>
      <c r="G36" s="278"/>
      <c r="H36" s="279"/>
      <c r="I36" s="108">
        <f>SUM(I17:I35)</f>
        <v>9.5589041095890419</v>
      </c>
      <c r="J36" s="55"/>
      <c r="K36" s="47"/>
      <c r="L36" s="48"/>
    </row>
    <row r="37" spans="1:16" ht="15" customHeight="1">
      <c r="A37" s="290"/>
      <c r="B37" s="59"/>
      <c r="C37" s="46"/>
      <c r="D37" s="46"/>
      <c r="E37" s="46"/>
      <c r="F37" s="280" t="s">
        <v>38</v>
      </c>
      <c r="G37" s="281"/>
      <c r="H37" s="282"/>
      <c r="I37" s="109">
        <f>I36-I24-I31-I35</f>
        <v>8.2356164383561659</v>
      </c>
      <c r="J37" s="29" t="s">
        <v>50</v>
      </c>
      <c r="K37" s="47"/>
      <c r="L37" s="48"/>
    </row>
    <row r="38" spans="1:16" s="1" customFormat="1" ht="15.75" customHeight="1" thickBot="1">
      <c r="A38" s="41"/>
      <c r="B38" s="86"/>
      <c r="C38" s="86"/>
      <c r="D38" s="86"/>
      <c r="E38" s="84"/>
      <c r="F38" s="84"/>
      <c r="G38" s="84"/>
      <c r="H38" s="86"/>
      <c r="I38" s="86"/>
      <c r="J38" s="148" t="s">
        <v>15</v>
      </c>
      <c r="K38" s="149"/>
      <c r="L38" s="126" t="s">
        <v>28</v>
      </c>
    </row>
    <row r="39" spans="1:16" s="1" customFormat="1" ht="13.5" thickBot="1">
      <c r="A39" s="5"/>
      <c r="B39" s="5"/>
      <c r="C39" s="5"/>
      <c r="D39" s="5"/>
      <c r="E39" s="5"/>
      <c r="F39" s="3"/>
    </row>
    <row r="40" spans="1:16" s="1" customFormat="1" ht="15.5">
      <c r="A40" s="285" t="s">
        <v>70</v>
      </c>
      <c r="B40" s="286"/>
      <c r="C40" s="286"/>
      <c r="D40" s="286"/>
      <c r="E40" s="286"/>
      <c r="F40" s="286"/>
      <c r="G40" s="286"/>
      <c r="H40" s="286"/>
      <c r="I40" s="286"/>
      <c r="J40" s="286"/>
      <c r="K40" s="286"/>
      <c r="L40" s="287"/>
    </row>
    <row r="41" spans="1:16" s="1" customFormat="1" ht="15" customHeight="1">
      <c r="A41" s="67" t="s">
        <v>35</v>
      </c>
      <c r="B41" s="207" t="s">
        <v>141</v>
      </c>
      <c r="C41" s="209"/>
      <c r="D41" s="209"/>
      <c r="E41" s="209"/>
      <c r="F41" s="209"/>
      <c r="G41" s="209"/>
      <c r="H41" s="209"/>
      <c r="I41" s="209"/>
      <c r="J41" s="209"/>
      <c r="K41" s="209"/>
      <c r="L41" s="288"/>
      <c r="M41" s="112"/>
      <c r="N41" s="112"/>
      <c r="O41" s="112"/>
      <c r="P41" s="113"/>
    </row>
    <row r="42" spans="1:16" s="1" customFormat="1">
      <c r="A42" s="51" t="s">
        <v>30</v>
      </c>
      <c r="B42" s="207" t="s">
        <v>84</v>
      </c>
      <c r="C42" s="208"/>
      <c r="D42" s="62" t="s">
        <v>55</v>
      </c>
      <c r="E42" s="92">
        <v>41207</v>
      </c>
      <c r="F42" s="62" t="s">
        <v>33</v>
      </c>
      <c r="G42" s="207" t="s">
        <v>142</v>
      </c>
      <c r="H42" s="209"/>
      <c r="I42" s="209"/>
      <c r="J42" s="208"/>
      <c r="K42" s="63" t="s">
        <v>34</v>
      </c>
      <c r="L42" s="95" t="s">
        <v>39</v>
      </c>
    </row>
    <row r="43" spans="1:16" s="1" customFormat="1">
      <c r="A43" s="51" t="s">
        <v>31</v>
      </c>
      <c r="B43" s="207" t="s">
        <v>143</v>
      </c>
      <c r="C43" s="208"/>
      <c r="D43" s="62" t="s">
        <v>32</v>
      </c>
      <c r="E43" s="92"/>
      <c r="F43" s="82"/>
      <c r="G43" s="83"/>
      <c r="H43" s="83"/>
      <c r="I43" s="83"/>
      <c r="J43" s="83"/>
      <c r="K43" s="83"/>
      <c r="L43" s="87"/>
    </row>
    <row r="44" spans="1:16" s="1" customFormat="1" ht="24.75" customHeight="1" thickBot="1">
      <c r="A44" s="60" t="s">
        <v>45</v>
      </c>
      <c r="B44" s="210" t="s">
        <v>144</v>
      </c>
      <c r="C44" s="211"/>
      <c r="D44" s="211"/>
      <c r="E44" s="212"/>
      <c r="F44" s="213" t="s">
        <v>46</v>
      </c>
      <c r="G44" s="214"/>
      <c r="H44" s="211" t="s">
        <v>145</v>
      </c>
      <c r="I44" s="211"/>
      <c r="J44" s="211"/>
      <c r="K44" s="211"/>
      <c r="L44" s="215"/>
    </row>
    <row r="45" spans="1:16" s="1" customFormat="1" ht="15.75" customHeight="1" thickBot="1">
      <c r="A45" s="216" t="s">
        <v>69</v>
      </c>
      <c r="B45" s="267" t="s">
        <v>12</v>
      </c>
      <c r="C45" s="292" t="s">
        <v>5</v>
      </c>
      <c r="D45" s="222"/>
      <c r="E45" s="222"/>
      <c r="F45" s="222"/>
      <c r="G45" s="222"/>
      <c r="H45" s="222"/>
      <c r="I45" s="223"/>
      <c r="J45" s="224" t="s">
        <v>11</v>
      </c>
      <c r="K45" s="225"/>
      <c r="L45" s="226"/>
    </row>
    <row r="46" spans="1:16" s="1" customFormat="1" ht="25.5" customHeight="1">
      <c r="A46" s="216"/>
      <c r="B46" s="268"/>
      <c r="C46" s="270" t="s">
        <v>47</v>
      </c>
      <c r="D46" s="227" t="s">
        <v>48</v>
      </c>
      <c r="E46" s="227" t="s">
        <v>49</v>
      </c>
      <c r="F46" s="229" t="s">
        <v>36</v>
      </c>
      <c r="G46" s="63" t="s">
        <v>6</v>
      </c>
      <c r="H46" s="63" t="s">
        <v>8</v>
      </c>
      <c r="I46" s="64" t="s">
        <v>9</v>
      </c>
      <c r="J46" s="292" t="s">
        <v>42</v>
      </c>
      <c r="K46" s="223"/>
      <c r="L46" s="275" t="s">
        <v>14</v>
      </c>
    </row>
    <row r="47" spans="1:16" s="1" customFormat="1" ht="28.5" customHeight="1" thickBot="1">
      <c r="A47" s="217"/>
      <c r="B47" s="269"/>
      <c r="C47" s="271"/>
      <c r="D47" s="228"/>
      <c r="E47" s="272"/>
      <c r="F47" s="230"/>
      <c r="G47" s="65" t="s">
        <v>7</v>
      </c>
      <c r="H47" s="65" t="s">
        <v>7</v>
      </c>
      <c r="I47" s="66" t="s">
        <v>10</v>
      </c>
      <c r="J47" s="293"/>
      <c r="K47" s="276"/>
      <c r="L47" s="276"/>
    </row>
    <row r="48" spans="1:16" s="1" customFormat="1" ht="106.5" customHeight="1">
      <c r="A48" s="235"/>
      <c r="B48" s="56">
        <v>1</v>
      </c>
      <c r="C48" s="98" t="s">
        <v>146</v>
      </c>
      <c r="D48" s="98"/>
      <c r="E48" s="131" t="s">
        <v>236</v>
      </c>
      <c r="F48" s="10" t="s">
        <v>85</v>
      </c>
      <c r="G48" s="99">
        <v>42884</v>
      </c>
      <c r="H48" s="99">
        <v>42960</v>
      </c>
      <c r="I48" s="97">
        <f t="shared" ref="I48:I66" si="1">SUM((H48-G48)/365)</f>
        <v>0.20821917808219179</v>
      </c>
      <c r="J48" s="202" t="s">
        <v>71</v>
      </c>
      <c r="K48" s="203"/>
      <c r="L48" s="111" t="s">
        <v>28</v>
      </c>
    </row>
    <row r="49" spans="1:12" s="1" customFormat="1" ht="72.5">
      <c r="A49" s="235"/>
      <c r="B49" s="56">
        <v>2</v>
      </c>
      <c r="C49" s="98" t="s">
        <v>147</v>
      </c>
      <c r="D49" s="98"/>
      <c r="E49" s="131" t="s">
        <v>237</v>
      </c>
      <c r="F49" s="10" t="s">
        <v>85</v>
      </c>
      <c r="G49" s="99">
        <v>42902</v>
      </c>
      <c r="H49" s="99">
        <v>42978</v>
      </c>
      <c r="I49" s="97">
        <f t="shared" si="1"/>
        <v>0.20821917808219179</v>
      </c>
      <c r="J49" s="314"/>
      <c r="K49" s="315"/>
      <c r="L49" s="111" t="s">
        <v>28</v>
      </c>
    </row>
    <row r="50" spans="1:12" s="1" customFormat="1" ht="101.5">
      <c r="A50" s="235"/>
      <c r="B50" s="56">
        <v>3</v>
      </c>
      <c r="C50" s="98" t="s">
        <v>146</v>
      </c>
      <c r="D50" s="98"/>
      <c r="E50" s="131" t="s">
        <v>148</v>
      </c>
      <c r="F50" s="10" t="s">
        <v>85</v>
      </c>
      <c r="G50" s="99">
        <v>42740</v>
      </c>
      <c r="H50" s="99">
        <v>42860</v>
      </c>
      <c r="I50" s="97">
        <f t="shared" si="1"/>
        <v>0.32876712328767121</v>
      </c>
      <c r="J50" s="314"/>
      <c r="K50" s="315"/>
      <c r="L50" s="111" t="s">
        <v>28</v>
      </c>
    </row>
    <row r="51" spans="1:12" s="1" customFormat="1" ht="101.5">
      <c r="A51" s="235"/>
      <c r="B51" s="56">
        <v>4</v>
      </c>
      <c r="C51" s="98" t="s">
        <v>149</v>
      </c>
      <c r="D51" s="11"/>
      <c r="E51" s="131" t="s">
        <v>233</v>
      </c>
      <c r="F51" s="10" t="s">
        <v>85</v>
      </c>
      <c r="G51" s="99">
        <v>42886</v>
      </c>
      <c r="H51" s="99" t="s">
        <v>150</v>
      </c>
      <c r="I51" s="97"/>
      <c r="J51" s="314" t="s">
        <v>151</v>
      </c>
      <c r="K51" s="315"/>
      <c r="L51" s="50" t="s">
        <v>37</v>
      </c>
    </row>
    <row r="52" spans="1:12" s="1" customFormat="1" ht="111.75" customHeight="1">
      <c r="A52" s="236"/>
      <c r="B52" s="57">
        <v>5</v>
      </c>
      <c r="C52" s="98" t="s">
        <v>146</v>
      </c>
      <c r="D52" s="11"/>
      <c r="E52" s="131" t="s">
        <v>238</v>
      </c>
      <c r="F52" s="10" t="s">
        <v>85</v>
      </c>
      <c r="G52" s="12">
        <v>42935</v>
      </c>
      <c r="H52" s="12">
        <v>43134</v>
      </c>
      <c r="I52" s="97">
        <f t="shared" si="1"/>
        <v>0.54520547945205478</v>
      </c>
      <c r="J52" s="237"/>
      <c r="K52" s="238"/>
      <c r="L52" s="111" t="s">
        <v>28</v>
      </c>
    </row>
    <row r="53" spans="1:12" s="1" customFormat="1" ht="116">
      <c r="A53" s="236"/>
      <c r="B53" s="57">
        <v>6</v>
      </c>
      <c r="C53" s="98" t="s">
        <v>146</v>
      </c>
      <c r="D53" s="10"/>
      <c r="E53" s="131" t="s">
        <v>152</v>
      </c>
      <c r="F53" s="10" t="s">
        <v>85</v>
      </c>
      <c r="G53" s="12">
        <v>42997</v>
      </c>
      <c r="H53" s="12">
        <v>43134</v>
      </c>
      <c r="I53" s="97">
        <f t="shared" si="1"/>
        <v>0.37534246575342467</v>
      </c>
      <c r="J53" s="237"/>
      <c r="K53" s="238"/>
      <c r="L53" s="111" t="s">
        <v>28</v>
      </c>
    </row>
    <row r="54" spans="1:12" s="1" customFormat="1" ht="130.5">
      <c r="A54" s="236"/>
      <c r="B54" s="57">
        <v>7</v>
      </c>
      <c r="C54" s="11" t="s">
        <v>153</v>
      </c>
      <c r="D54" s="10"/>
      <c r="E54" s="114" t="s">
        <v>239</v>
      </c>
      <c r="F54" s="10" t="s">
        <v>85</v>
      </c>
      <c r="G54" s="12">
        <v>43064</v>
      </c>
      <c r="H54" s="12">
        <v>43444</v>
      </c>
      <c r="I54" s="97">
        <f t="shared" si="1"/>
        <v>1.0410958904109588</v>
      </c>
      <c r="J54" s="239"/>
      <c r="K54" s="240"/>
      <c r="L54" s="111" t="s">
        <v>28</v>
      </c>
    </row>
    <row r="55" spans="1:12" s="1" customFormat="1" ht="116">
      <c r="A55" s="236"/>
      <c r="B55" s="57">
        <v>8</v>
      </c>
      <c r="C55" s="98" t="s">
        <v>146</v>
      </c>
      <c r="D55" s="98"/>
      <c r="E55" s="131" t="s">
        <v>240</v>
      </c>
      <c r="F55" s="10" t="s">
        <v>85</v>
      </c>
      <c r="G55" s="12">
        <v>43262</v>
      </c>
      <c r="H55" s="12">
        <v>43445</v>
      </c>
      <c r="I55" s="97">
        <f t="shared" si="1"/>
        <v>0.50136986301369868</v>
      </c>
      <c r="J55" s="239"/>
      <c r="K55" s="240"/>
      <c r="L55" s="111" t="s">
        <v>28</v>
      </c>
    </row>
    <row r="56" spans="1:12" s="1" customFormat="1" ht="101.5">
      <c r="A56" s="236"/>
      <c r="B56" s="57">
        <v>9</v>
      </c>
      <c r="C56" s="98" t="s">
        <v>146</v>
      </c>
      <c r="D56" s="10"/>
      <c r="E56" s="114" t="s">
        <v>241</v>
      </c>
      <c r="F56" s="10" t="s">
        <v>85</v>
      </c>
      <c r="G56" s="12">
        <v>43248</v>
      </c>
      <c r="H56" s="12">
        <v>43340</v>
      </c>
      <c r="I56" s="97">
        <f t="shared" si="1"/>
        <v>0.25205479452054796</v>
      </c>
      <c r="J56" s="239"/>
      <c r="K56" s="240"/>
      <c r="L56" s="111" t="s">
        <v>28</v>
      </c>
    </row>
    <row r="57" spans="1:12" s="1" customFormat="1" ht="101.5">
      <c r="A57" s="236"/>
      <c r="B57" s="57">
        <v>10</v>
      </c>
      <c r="C57" s="98" t="s">
        <v>146</v>
      </c>
      <c r="D57" s="10"/>
      <c r="E57" s="131" t="s">
        <v>242</v>
      </c>
      <c r="F57" s="10" t="s">
        <v>85</v>
      </c>
      <c r="G57" s="12">
        <v>43265</v>
      </c>
      <c r="H57" s="12">
        <v>43346</v>
      </c>
      <c r="I57" s="97">
        <f t="shared" si="1"/>
        <v>0.22191780821917809</v>
      </c>
      <c r="J57" s="239"/>
      <c r="K57" s="240"/>
      <c r="L57" s="111" t="s">
        <v>28</v>
      </c>
    </row>
    <row r="58" spans="1:12" s="1" customFormat="1" ht="101.5">
      <c r="A58" s="236"/>
      <c r="B58" s="57">
        <v>11</v>
      </c>
      <c r="C58" s="98" t="s">
        <v>146</v>
      </c>
      <c r="D58" s="10"/>
      <c r="E58" s="114" t="s">
        <v>243</v>
      </c>
      <c r="F58" s="10" t="s">
        <v>85</v>
      </c>
      <c r="G58" s="12">
        <v>43238</v>
      </c>
      <c r="H58" s="12">
        <v>43332</v>
      </c>
      <c r="I58" s="97">
        <f t="shared" si="1"/>
        <v>0.25753424657534246</v>
      </c>
      <c r="J58" s="239"/>
      <c r="K58" s="240"/>
      <c r="L58" s="111" t="s">
        <v>28</v>
      </c>
    </row>
    <row r="59" spans="1:12" s="1" customFormat="1" ht="58">
      <c r="A59" s="236"/>
      <c r="B59" s="57">
        <v>12</v>
      </c>
      <c r="C59" s="98" t="s">
        <v>146</v>
      </c>
      <c r="D59" s="10"/>
      <c r="E59" s="131" t="s">
        <v>244</v>
      </c>
      <c r="F59" s="10" t="s">
        <v>85</v>
      </c>
      <c r="G59" s="12">
        <v>43332</v>
      </c>
      <c r="H59" s="12">
        <v>43363</v>
      </c>
      <c r="I59" s="97">
        <f t="shared" si="1"/>
        <v>8.4931506849315067E-2</v>
      </c>
      <c r="J59" s="239"/>
      <c r="K59" s="240"/>
      <c r="L59" s="111" t="s">
        <v>28</v>
      </c>
    </row>
    <row r="60" spans="1:12" s="1" customFormat="1" ht="101.5">
      <c r="A60" s="236"/>
      <c r="B60" s="57">
        <v>13</v>
      </c>
      <c r="C60" s="98" t="s">
        <v>146</v>
      </c>
      <c r="D60" s="10"/>
      <c r="E60" s="131" t="s">
        <v>154</v>
      </c>
      <c r="F60" s="10" t="s">
        <v>85</v>
      </c>
      <c r="G60" s="12">
        <v>43241</v>
      </c>
      <c r="H60" s="12">
        <v>43455</v>
      </c>
      <c r="I60" s="97">
        <f t="shared" si="1"/>
        <v>0.58630136986301373</v>
      </c>
      <c r="J60" s="239"/>
      <c r="K60" s="240"/>
      <c r="L60" s="111" t="s">
        <v>28</v>
      </c>
    </row>
    <row r="61" spans="1:12" s="1" customFormat="1" ht="87">
      <c r="A61" s="236"/>
      <c r="B61" s="57">
        <v>14</v>
      </c>
      <c r="C61" s="98" t="s">
        <v>146</v>
      </c>
      <c r="D61" s="10"/>
      <c r="E61" s="131" t="s">
        <v>155</v>
      </c>
      <c r="F61" s="10" t="s">
        <v>85</v>
      </c>
      <c r="G61" s="12">
        <v>43179</v>
      </c>
      <c r="H61" s="12">
        <v>43374</v>
      </c>
      <c r="I61" s="97">
        <f t="shared" si="1"/>
        <v>0.53424657534246578</v>
      </c>
      <c r="J61" s="239"/>
      <c r="K61" s="240"/>
      <c r="L61" s="111" t="s">
        <v>28</v>
      </c>
    </row>
    <row r="62" spans="1:12" s="1" customFormat="1" ht="101.5">
      <c r="A62" s="236"/>
      <c r="B62" s="57">
        <v>15</v>
      </c>
      <c r="C62" s="98" t="s">
        <v>146</v>
      </c>
      <c r="D62" s="10"/>
      <c r="E62" s="131" t="s">
        <v>148</v>
      </c>
      <c r="F62" s="10" t="s">
        <v>85</v>
      </c>
      <c r="G62" s="12">
        <v>42891</v>
      </c>
      <c r="H62" s="12">
        <v>43084</v>
      </c>
      <c r="I62" s="97">
        <f t="shared" si="1"/>
        <v>0.52876712328767128</v>
      </c>
      <c r="J62" s="239"/>
      <c r="K62" s="240"/>
      <c r="L62" s="111" t="s">
        <v>28</v>
      </c>
    </row>
    <row r="63" spans="1:12" s="1" customFormat="1" ht="87">
      <c r="A63" s="236"/>
      <c r="B63" s="57">
        <v>16</v>
      </c>
      <c r="C63" s="98" t="s">
        <v>146</v>
      </c>
      <c r="D63" s="10"/>
      <c r="E63" s="131" t="s">
        <v>156</v>
      </c>
      <c r="F63" s="10" t="s">
        <v>85</v>
      </c>
      <c r="G63" s="12">
        <v>43185</v>
      </c>
      <c r="H63" s="12">
        <v>43369</v>
      </c>
      <c r="I63" s="97">
        <f t="shared" si="1"/>
        <v>0.50410958904109593</v>
      </c>
      <c r="J63" s="239"/>
      <c r="K63" s="240"/>
      <c r="L63" s="111" t="s">
        <v>28</v>
      </c>
    </row>
    <row r="64" spans="1:12" s="1" customFormat="1" ht="87">
      <c r="A64" s="236"/>
      <c r="B64" s="57">
        <v>17</v>
      </c>
      <c r="C64" s="98" t="s">
        <v>146</v>
      </c>
      <c r="D64" s="10"/>
      <c r="E64" s="131" t="s">
        <v>157</v>
      </c>
      <c r="F64" s="10" t="s">
        <v>85</v>
      </c>
      <c r="G64" s="12">
        <v>43185</v>
      </c>
      <c r="H64" s="12">
        <v>43369</v>
      </c>
      <c r="I64" s="97">
        <f t="shared" si="1"/>
        <v>0.50410958904109593</v>
      </c>
      <c r="J64" s="239"/>
      <c r="K64" s="240"/>
      <c r="L64" s="111" t="s">
        <v>28</v>
      </c>
    </row>
    <row r="65" spans="1:12" s="1" customFormat="1" ht="116">
      <c r="A65" s="236"/>
      <c r="B65" s="57">
        <v>18</v>
      </c>
      <c r="C65" s="98" t="s">
        <v>146</v>
      </c>
      <c r="D65" s="10"/>
      <c r="E65" s="131" t="s">
        <v>158</v>
      </c>
      <c r="F65" s="10" t="s">
        <v>85</v>
      </c>
      <c r="G65" s="12">
        <v>43393</v>
      </c>
      <c r="H65" s="12">
        <v>43454</v>
      </c>
      <c r="I65" s="97">
        <f t="shared" si="1"/>
        <v>0.16712328767123288</v>
      </c>
      <c r="J65" s="239"/>
      <c r="K65" s="240"/>
      <c r="L65" s="111" t="s">
        <v>28</v>
      </c>
    </row>
    <row r="66" spans="1:12" s="1" customFormat="1" ht="101.5">
      <c r="A66" s="236"/>
      <c r="B66" s="57">
        <v>19</v>
      </c>
      <c r="C66" s="98" t="s">
        <v>146</v>
      </c>
      <c r="D66" s="10"/>
      <c r="E66" s="131" t="s">
        <v>159</v>
      </c>
      <c r="F66" s="10" t="s">
        <v>85</v>
      </c>
      <c r="G66" s="12">
        <v>43214</v>
      </c>
      <c r="H66" s="12">
        <v>43407</v>
      </c>
      <c r="I66" s="97">
        <f t="shared" si="1"/>
        <v>0.52876712328767128</v>
      </c>
      <c r="J66" s="239"/>
      <c r="K66" s="240"/>
      <c r="L66" s="111" t="s">
        <v>28</v>
      </c>
    </row>
    <row r="67" spans="1:12" s="1" customFormat="1" ht="121.5" customHeight="1">
      <c r="A67" s="236"/>
      <c r="B67" s="57">
        <v>20</v>
      </c>
      <c r="C67" s="98" t="s">
        <v>146</v>
      </c>
      <c r="D67" s="10"/>
      <c r="E67" s="114" t="s">
        <v>160</v>
      </c>
      <c r="F67" s="10" t="s">
        <v>85</v>
      </c>
      <c r="G67" s="12">
        <v>43381</v>
      </c>
      <c r="H67" s="12">
        <v>43442</v>
      </c>
      <c r="I67" s="97">
        <f t="shared" ref="I67" si="2">SUM((H67-G67)/365)</f>
        <v>0.16712328767123288</v>
      </c>
      <c r="J67" s="239"/>
      <c r="K67" s="240"/>
      <c r="L67" s="111" t="s">
        <v>28</v>
      </c>
    </row>
    <row r="68" spans="1:12" s="1" customFormat="1">
      <c r="A68" s="236"/>
      <c r="B68" s="57"/>
      <c r="C68" s="11"/>
      <c r="D68" s="10"/>
      <c r="E68" s="46"/>
      <c r="F68" s="10"/>
      <c r="G68" s="12"/>
      <c r="H68" s="12"/>
      <c r="I68" s="97"/>
      <c r="J68" s="94"/>
      <c r="K68" s="54"/>
      <c r="L68" s="40"/>
    </row>
    <row r="69" spans="1:12" s="1" customFormat="1">
      <c r="A69" s="236"/>
      <c r="B69" s="57"/>
      <c r="C69" s="11"/>
      <c r="D69" s="10"/>
      <c r="E69" s="46"/>
      <c r="F69" s="10"/>
      <c r="G69" s="12"/>
      <c r="H69" s="12"/>
      <c r="I69" s="97"/>
      <c r="J69" s="94"/>
      <c r="K69" s="54"/>
      <c r="L69" s="40"/>
    </row>
    <row r="70" spans="1:12" s="1" customFormat="1">
      <c r="A70" s="236"/>
      <c r="B70" s="59" t="s">
        <v>21</v>
      </c>
      <c r="C70" s="46"/>
      <c r="D70" s="46"/>
      <c r="E70" s="46"/>
      <c r="F70" s="10"/>
      <c r="G70" s="12"/>
      <c r="H70" s="12"/>
      <c r="I70" s="97"/>
      <c r="J70" s="239"/>
      <c r="K70" s="240"/>
      <c r="L70" s="48"/>
    </row>
    <row r="71" spans="1:12" s="1" customFormat="1">
      <c r="A71" s="236"/>
      <c r="B71" s="59"/>
      <c r="C71" s="46"/>
      <c r="D71" s="46"/>
      <c r="E71" s="46"/>
      <c r="F71" s="243"/>
      <c r="G71" s="244"/>
      <c r="H71" s="244"/>
      <c r="I71" s="245"/>
      <c r="J71" s="241"/>
      <c r="K71" s="242"/>
      <c r="L71" s="48"/>
    </row>
    <row r="72" spans="1:12" s="1" customFormat="1" ht="13.5" thickBot="1">
      <c r="A72" s="61"/>
      <c r="B72" s="88"/>
      <c r="C72" s="88"/>
      <c r="D72" s="88"/>
      <c r="E72" s="85"/>
      <c r="F72" s="85"/>
      <c r="G72" s="85"/>
      <c r="H72" s="88"/>
      <c r="I72" s="88"/>
      <c r="J72" s="246" t="s">
        <v>15</v>
      </c>
      <c r="K72" s="247"/>
      <c r="L72" s="127" t="s">
        <v>39</v>
      </c>
    </row>
    <row r="73" spans="1:12" s="1" customFormat="1" ht="13.5" thickBot="1">
      <c r="A73" s="5"/>
      <c r="B73" s="5"/>
      <c r="C73" s="5"/>
      <c r="D73" s="5"/>
      <c r="E73" s="5"/>
      <c r="F73" s="3"/>
    </row>
    <row r="74" spans="1:12" s="1" customFormat="1" ht="15.5">
      <c r="A74" s="258" t="s">
        <v>72</v>
      </c>
      <c r="B74" s="259"/>
      <c r="C74" s="259"/>
      <c r="D74" s="259"/>
      <c r="E74" s="259"/>
      <c r="F74" s="259"/>
      <c r="G74" s="259"/>
      <c r="H74" s="259"/>
      <c r="I74" s="259"/>
      <c r="J74" s="259"/>
      <c r="K74" s="259"/>
      <c r="L74" s="260"/>
    </row>
    <row r="75" spans="1:12" s="1" customFormat="1">
      <c r="A75" s="36" t="s">
        <v>35</v>
      </c>
      <c r="B75" s="204" t="s">
        <v>161</v>
      </c>
      <c r="C75" s="205"/>
      <c r="D75" s="205"/>
      <c r="E75" s="205"/>
      <c r="F75" s="205"/>
      <c r="G75" s="205"/>
      <c r="H75" s="205"/>
      <c r="I75" s="205"/>
      <c r="J75" s="205"/>
      <c r="K75" s="205"/>
      <c r="L75" s="206"/>
    </row>
    <row r="76" spans="1:12" s="1" customFormat="1">
      <c r="A76" s="37" t="s">
        <v>30</v>
      </c>
      <c r="B76" s="207" t="s">
        <v>54</v>
      </c>
      <c r="C76" s="208"/>
      <c r="D76" s="35" t="s">
        <v>55</v>
      </c>
      <c r="E76" s="92">
        <v>39157</v>
      </c>
      <c r="F76" s="35" t="s">
        <v>33</v>
      </c>
      <c r="G76" s="207" t="s">
        <v>162</v>
      </c>
      <c r="H76" s="209"/>
      <c r="I76" s="209"/>
      <c r="J76" s="208"/>
      <c r="K76" s="22" t="s">
        <v>34</v>
      </c>
      <c r="L76" s="95" t="s">
        <v>28</v>
      </c>
    </row>
    <row r="77" spans="1:12" s="1" customFormat="1">
      <c r="A77" s="37" t="s">
        <v>31</v>
      </c>
      <c r="B77" s="207" t="s">
        <v>163</v>
      </c>
      <c r="C77" s="208"/>
      <c r="D77" s="35" t="s">
        <v>32</v>
      </c>
      <c r="E77" s="49"/>
      <c r="F77" s="82"/>
      <c r="G77" s="83"/>
      <c r="H77" s="83"/>
      <c r="I77" s="83"/>
      <c r="J77" s="83"/>
      <c r="K77" s="83"/>
      <c r="L77" s="87"/>
    </row>
    <row r="78" spans="1:12" s="1" customFormat="1" ht="13.5" customHeight="1" thickBot="1">
      <c r="A78" s="52" t="s">
        <v>45</v>
      </c>
      <c r="B78" s="210" t="s">
        <v>83</v>
      </c>
      <c r="C78" s="211"/>
      <c r="D78" s="211"/>
      <c r="E78" s="212"/>
      <c r="F78" s="251" t="s">
        <v>46</v>
      </c>
      <c r="G78" s="252"/>
      <c r="H78" s="211" t="s">
        <v>82</v>
      </c>
      <c r="I78" s="211"/>
      <c r="J78" s="211"/>
      <c r="K78" s="211"/>
      <c r="L78" s="215"/>
    </row>
    <row r="79" spans="1:12" s="1" customFormat="1" ht="15" customHeight="1" thickBot="1">
      <c r="A79" s="253" t="s">
        <v>69</v>
      </c>
      <c r="B79" s="305" t="s">
        <v>12</v>
      </c>
      <c r="C79" s="261" t="s">
        <v>5</v>
      </c>
      <c r="D79" s="262"/>
      <c r="E79" s="262"/>
      <c r="F79" s="262"/>
      <c r="G79" s="262"/>
      <c r="H79" s="262"/>
      <c r="I79" s="263"/>
      <c r="J79" s="306" t="s">
        <v>11</v>
      </c>
      <c r="K79" s="265"/>
      <c r="L79" s="266"/>
    </row>
    <row r="80" spans="1:12" s="1" customFormat="1" ht="37.5" customHeight="1">
      <c r="A80" s="253"/>
      <c r="B80" s="256"/>
      <c r="C80" s="179" t="s">
        <v>22</v>
      </c>
      <c r="D80" s="179" t="s">
        <v>23</v>
      </c>
      <c r="E80" s="179" t="s">
        <v>24</v>
      </c>
      <c r="F80" s="291" t="s">
        <v>36</v>
      </c>
      <c r="G80" s="89" t="s">
        <v>6</v>
      </c>
      <c r="H80" s="89" t="s">
        <v>8</v>
      </c>
      <c r="I80" s="90" t="s">
        <v>9</v>
      </c>
      <c r="J80" s="307" t="s">
        <v>41</v>
      </c>
      <c r="K80" s="283" t="s">
        <v>42</v>
      </c>
      <c r="L80" s="308" t="s">
        <v>14</v>
      </c>
    </row>
    <row r="81" spans="1:16" s="1" customFormat="1" ht="15.75" customHeight="1" thickBot="1">
      <c r="A81" s="254"/>
      <c r="B81" s="257"/>
      <c r="C81" s="180"/>
      <c r="D81" s="180"/>
      <c r="E81" s="180"/>
      <c r="F81" s="284"/>
      <c r="G81" s="43" t="s">
        <v>7</v>
      </c>
      <c r="H81" s="43" t="s">
        <v>7</v>
      </c>
      <c r="I81" s="44" t="s">
        <v>10</v>
      </c>
      <c r="J81" s="257"/>
      <c r="K81" s="284"/>
      <c r="L81" s="274"/>
    </row>
    <row r="82" spans="1:16" s="1" customFormat="1" ht="208">
      <c r="A82" s="294" t="s">
        <v>73</v>
      </c>
      <c r="B82" s="56">
        <v>1</v>
      </c>
      <c r="C82" s="98" t="s">
        <v>164</v>
      </c>
      <c r="D82" s="42"/>
      <c r="E82" s="129" t="s">
        <v>257</v>
      </c>
      <c r="F82" s="98" t="s">
        <v>165</v>
      </c>
      <c r="G82" s="99">
        <v>40179</v>
      </c>
      <c r="H82" s="99">
        <v>43830</v>
      </c>
      <c r="I82" s="96">
        <f>SUM((H82-G82)/365)</f>
        <v>10.002739726027396</v>
      </c>
      <c r="J82" s="110" t="s">
        <v>28</v>
      </c>
      <c r="K82" s="115" t="s">
        <v>71</v>
      </c>
      <c r="L82" s="110" t="s">
        <v>28</v>
      </c>
    </row>
    <row r="83" spans="1:16" s="1" customFormat="1" ht="143">
      <c r="A83" s="295"/>
      <c r="B83" s="57">
        <v>2</v>
      </c>
      <c r="C83" s="11" t="s">
        <v>166</v>
      </c>
      <c r="D83" s="10"/>
      <c r="E83" s="129" t="s">
        <v>258</v>
      </c>
      <c r="F83" s="10" t="s">
        <v>167</v>
      </c>
      <c r="G83" s="12">
        <v>43941</v>
      </c>
      <c r="H83" s="12">
        <v>45464</v>
      </c>
      <c r="I83" s="96">
        <f>SUM((H83-G83)/365)</f>
        <v>4.1726027397260275</v>
      </c>
      <c r="J83" s="110" t="s">
        <v>28</v>
      </c>
      <c r="K83" s="45"/>
      <c r="L83" s="110" t="s">
        <v>28</v>
      </c>
    </row>
    <row r="84" spans="1:16" s="1" customFormat="1" ht="219" customHeight="1">
      <c r="A84" s="295"/>
      <c r="B84" s="57">
        <v>3</v>
      </c>
      <c r="C84" s="11" t="s">
        <v>168</v>
      </c>
      <c r="D84" s="10"/>
      <c r="E84" s="114" t="s">
        <v>169</v>
      </c>
      <c r="F84" s="10" t="s">
        <v>259</v>
      </c>
      <c r="G84" s="12">
        <v>44927</v>
      </c>
      <c r="H84" s="12">
        <v>45250</v>
      </c>
      <c r="I84" s="96">
        <f>SUM((H84-G84)/365)</f>
        <v>0.8849315068493151</v>
      </c>
      <c r="J84" s="110" t="s">
        <v>28</v>
      </c>
      <c r="K84" s="45"/>
      <c r="L84" s="110" t="s">
        <v>28</v>
      </c>
    </row>
    <row r="85" spans="1:16" s="1" customFormat="1" ht="91">
      <c r="A85" s="295"/>
      <c r="B85" s="57">
        <v>4</v>
      </c>
      <c r="C85" s="11" t="s">
        <v>168</v>
      </c>
      <c r="D85" s="10"/>
      <c r="E85" s="129" t="s">
        <v>170</v>
      </c>
      <c r="F85" s="10" t="s">
        <v>259</v>
      </c>
      <c r="G85" s="12">
        <v>45103</v>
      </c>
      <c r="H85" s="12">
        <v>45250</v>
      </c>
      <c r="I85" s="58">
        <f>SUM((H85-G85)/365)</f>
        <v>0.40273972602739727</v>
      </c>
      <c r="J85" s="53" t="s">
        <v>37</v>
      </c>
      <c r="K85" s="45" t="s">
        <v>40</v>
      </c>
      <c r="L85" s="50" t="s">
        <v>37</v>
      </c>
    </row>
    <row r="86" spans="1:16" s="1" customFormat="1">
      <c r="A86" s="295"/>
      <c r="B86" s="57">
        <v>5</v>
      </c>
      <c r="C86" s="11"/>
      <c r="D86" s="10"/>
      <c r="E86" s="11"/>
      <c r="F86" s="10"/>
      <c r="G86" s="12"/>
      <c r="H86" s="12"/>
      <c r="I86" s="58"/>
      <c r="J86" s="54"/>
      <c r="K86" s="45"/>
      <c r="L86" s="40"/>
    </row>
    <row r="87" spans="1:16" s="1" customFormat="1">
      <c r="A87" s="295"/>
      <c r="B87" s="59" t="s">
        <v>21</v>
      </c>
      <c r="C87" s="46"/>
      <c r="D87" s="46"/>
      <c r="E87" s="46"/>
      <c r="F87" s="277" t="s">
        <v>13</v>
      </c>
      <c r="G87" s="278"/>
      <c r="H87" s="279"/>
      <c r="I87" s="108">
        <f>SUM(I82:I86)</f>
        <v>15.463013698630135</v>
      </c>
      <c r="J87" s="55"/>
      <c r="K87" s="47"/>
      <c r="L87" s="48"/>
    </row>
    <row r="88" spans="1:16" s="1" customFormat="1">
      <c r="A88" s="295"/>
      <c r="B88" s="59"/>
      <c r="C88" s="46"/>
      <c r="D88" s="46"/>
      <c r="E88" s="46"/>
      <c r="F88" s="280" t="s">
        <v>38</v>
      </c>
      <c r="G88" s="281"/>
      <c r="H88" s="282"/>
      <c r="I88" s="109">
        <f>I87-I85</f>
        <v>15.060273972602738</v>
      </c>
      <c r="J88" s="29" t="s">
        <v>50</v>
      </c>
      <c r="K88" s="47"/>
      <c r="L88" s="48"/>
    </row>
    <row r="89" spans="1:16" s="1" customFormat="1" ht="13.5" thickBot="1">
      <c r="A89" s="41"/>
      <c r="B89" s="86"/>
      <c r="C89" s="86"/>
      <c r="D89" s="86"/>
      <c r="E89" s="84"/>
      <c r="F89" s="84"/>
      <c r="G89" s="84"/>
      <c r="H89" s="86"/>
      <c r="I89" s="86"/>
      <c r="J89" s="148" t="s">
        <v>15</v>
      </c>
      <c r="K89" s="149"/>
      <c r="L89" s="126" t="s">
        <v>39</v>
      </c>
    </row>
    <row r="90" spans="1:16" s="1" customFormat="1" ht="13.5" thickBot="1">
      <c r="A90" s="5"/>
      <c r="B90" s="5"/>
      <c r="C90" s="5"/>
      <c r="D90" s="5"/>
      <c r="E90" s="5"/>
      <c r="F90" s="3"/>
    </row>
    <row r="91" spans="1:16" s="1" customFormat="1" ht="15.5">
      <c r="A91" s="285" t="s">
        <v>74</v>
      </c>
      <c r="B91" s="286"/>
      <c r="C91" s="286"/>
      <c r="D91" s="286"/>
      <c r="E91" s="286"/>
      <c r="F91" s="286"/>
      <c r="G91" s="286"/>
      <c r="H91" s="286"/>
      <c r="I91" s="286"/>
      <c r="J91" s="286"/>
      <c r="K91" s="286"/>
      <c r="L91" s="287"/>
      <c r="P91" s="1">
        <v>815</v>
      </c>
    </row>
    <row r="92" spans="1:16" s="1" customFormat="1">
      <c r="A92" s="67" t="s">
        <v>35</v>
      </c>
      <c r="B92" s="204" t="s">
        <v>171</v>
      </c>
      <c r="C92" s="205"/>
      <c r="D92" s="205"/>
      <c r="E92" s="205"/>
      <c r="F92" s="205"/>
      <c r="G92" s="205"/>
      <c r="H92" s="205"/>
      <c r="I92" s="205"/>
      <c r="J92" s="205"/>
      <c r="K92" s="205"/>
      <c r="L92" s="206"/>
      <c r="P92" s="1">
        <v>2660</v>
      </c>
    </row>
    <row r="93" spans="1:16" s="1" customFormat="1">
      <c r="A93" s="51" t="s">
        <v>30</v>
      </c>
      <c r="B93" s="207" t="s">
        <v>75</v>
      </c>
      <c r="C93" s="208"/>
      <c r="D93" s="62" t="s">
        <v>55</v>
      </c>
      <c r="E93" s="92">
        <v>42360</v>
      </c>
      <c r="F93" s="62" t="s">
        <v>33</v>
      </c>
      <c r="G93" s="207" t="s">
        <v>172</v>
      </c>
      <c r="H93" s="209"/>
      <c r="I93" s="209"/>
      <c r="J93" s="208"/>
      <c r="K93" s="63" t="s">
        <v>34</v>
      </c>
      <c r="L93" s="95" t="s">
        <v>28</v>
      </c>
      <c r="P93" s="1">
        <v>1642</v>
      </c>
    </row>
    <row r="94" spans="1:16" s="1" customFormat="1">
      <c r="A94" s="51" t="s">
        <v>31</v>
      </c>
      <c r="B94" s="207" t="s">
        <v>173</v>
      </c>
      <c r="C94" s="208"/>
      <c r="D94" s="62" t="s">
        <v>32</v>
      </c>
      <c r="E94" s="49"/>
      <c r="F94" s="82"/>
      <c r="G94" s="83"/>
      <c r="H94" s="83"/>
      <c r="I94" s="83"/>
      <c r="J94" s="83"/>
      <c r="K94" s="83"/>
      <c r="L94" s="87"/>
    </row>
    <row r="95" spans="1:16" s="1" customFormat="1" ht="13.5" customHeight="1" thickBot="1">
      <c r="A95" s="60" t="s">
        <v>45</v>
      </c>
      <c r="B95" s="210" t="s">
        <v>184</v>
      </c>
      <c r="C95" s="211"/>
      <c r="D95" s="211"/>
      <c r="E95" s="212"/>
      <c r="F95" s="213" t="s">
        <v>46</v>
      </c>
      <c r="G95" s="214"/>
      <c r="H95" s="211" t="s">
        <v>145</v>
      </c>
      <c r="I95" s="211"/>
      <c r="J95" s="211"/>
      <c r="K95" s="211"/>
      <c r="L95" s="215"/>
    </row>
    <row r="96" spans="1:16" s="1" customFormat="1" ht="15" customHeight="1" thickBot="1">
      <c r="A96" s="216" t="s">
        <v>69</v>
      </c>
      <c r="B96" s="218" t="s">
        <v>12</v>
      </c>
      <c r="C96" s="221" t="s">
        <v>5</v>
      </c>
      <c r="D96" s="222"/>
      <c r="E96" s="222"/>
      <c r="F96" s="222"/>
      <c r="G96" s="222"/>
      <c r="H96" s="222"/>
      <c r="I96" s="223"/>
      <c r="J96" s="224" t="s">
        <v>11</v>
      </c>
      <c r="K96" s="225"/>
      <c r="L96" s="226"/>
    </row>
    <row r="97" spans="1:12" s="1" customFormat="1" ht="20.25" customHeight="1">
      <c r="A97" s="216"/>
      <c r="B97" s="219"/>
      <c r="C97" s="227" t="s">
        <v>47</v>
      </c>
      <c r="D97" s="227" t="s">
        <v>48</v>
      </c>
      <c r="E97" s="227" t="s">
        <v>49</v>
      </c>
      <c r="F97" s="229" t="s">
        <v>36</v>
      </c>
      <c r="G97" s="63" t="s">
        <v>6</v>
      </c>
      <c r="H97" s="63" t="s">
        <v>8</v>
      </c>
      <c r="I97" s="64" t="s">
        <v>9</v>
      </c>
      <c r="J97" s="216" t="s">
        <v>42</v>
      </c>
      <c r="K97" s="231"/>
      <c r="L97" s="233" t="s">
        <v>14</v>
      </c>
    </row>
    <row r="98" spans="1:12" s="1" customFormat="1" ht="30.75" customHeight="1" thickBot="1">
      <c r="A98" s="217"/>
      <c r="B98" s="220"/>
      <c r="C98" s="228"/>
      <c r="D98" s="228"/>
      <c r="E98" s="228"/>
      <c r="F98" s="230"/>
      <c r="G98" s="65" t="s">
        <v>7</v>
      </c>
      <c r="H98" s="65" t="s">
        <v>7</v>
      </c>
      <c r="I98" s="66" t="s">
        <v>10</v>
      </c>
      <c r="J98" s="217"/>
      <c r="K98" s="232"/>
      <c r="L98" s="234"/>
    </row>
    <row r="99" spans="1:12" s="1" customFormat="1" ht="160.5" thickTop="1" thickBot="1">
      <c r="A99" s="235" t="s">
        <v>76</v>
      </c>
      <c r="B99" s="56">
        <v>1</v>
      </c>
      <c r="C99" s="98" t="s">
        <v>177</v>
      </c>
      <c r="D99" s="101" t="s">
        <v>176</v>
      </c>
      <c r="E99" s="135" t="s">
        <v>174</v>
      </c>
      <c r="F99" s="11" t="s">
        <v>175</v>
      </c>
      <c r="G99" s="99">
        <v>44368</v>
      </c>
      <c r="H99" s="99">
        <v>44719</v>
      </c>
      <c r="I99" s="105">
        <f t="shared" ref="I99:I101" si="3">SUM((H99-G99)/365)</f>
        <v>0.9616438356164384</v>
      </c>
      <c r="J99" s="202" t="s">
        <v>71</v>
      </c>
      <c r="K99" s="203"/>
      <c r="L99" s="111" t="s">
        <v>28</v>
      </c>
    </row>
    <row r="100" spans="1:12" s="1" customFormat="1" ht="78" customHeight="1" thickTop="1" thickBot="1">
      <c r="A100" s="236"/>
      <c r="B100" s="57">
        <v>2</v>
      </c>
      <c r="C100" s="101" t="s">
        <v>178</v>
      </c>
      <c r="D100" s="101"/>
      <c r="E100" s="136" t="s">
        <v>180</v>
      </c>
      <c r="F100" s="11" t="s">
        <v>179</v>
      </c>
      <c r="G100" s="12">
        <v>44652</v>
      </c>
      <c r="H100" s="137">
        <v>45504</v>
      </c>
      <c r="I100" s="105">
        <f t="shared" si="3"/>
        <v>2.3342465753424659</v>
      </c>
      <c r="J100" s="237"/>
      <c r="K100" s="238"/>
      <c r="L100" s="111" t="s">
        <v>28</v>
      </c>
    </row>
    <row r="101" spans="1:12" s="1" customFormat="1" ht="88" thickTop="1" thickBot="1">
      <c r="A101" s="236"/>
      <c r="B101" s="57">
        <v>3</v>
      </c>
      <c r="C101" s="101" t="s">
        <v>181</v>
      </c>
      <c r="D101" s="101"/>
      <c r="E101" s="136" t="s">
        <v>182</v>
      </c>
      <c r="F101" s="11" t="s">
        <v>183</v>
      </c>
      <c r="G101" s="12">
        <v>45017</v>
      </c>
      <c r="H101" s="12">
        <v>45078</v>
      </c>
      <c r="I101" s="105">
        <f t="shared" si="3"/>
        <v>0.16712328767123288</v>
      </c>
      <c r="J101" s="237"/>
      <c r="K101" s="238"/>
      <c r="L101" s="111" t="s">
        <v>28</v>
      </c>
    </row>
    <row r="102" spans="1:12" s="1" customFormat="1" ht="15.5" thickTop="1" thickBot="1">
      <c r="A102" s="236"/>
      <c r="B102" s="57">
        <v>4</v>
      </c>
      <c r="C102" s="102"/>
      <c r="D102" s="102"/>
      <c r="E102" s="102"/>
      <c r="F102" s="10"/>
      <c r="G102" s="12"/>
      <c r="H102" s="12"/>
      <c r="I102" s="105"/>
      <c r="J102" s="239"/>
      <c r="K102" s="240"/>
      <c r="L102" s="111"/>
    </row>
    <row r="103" spans="1:12" s="1" customFormat="1" ht="15.5" thickTop="1" thickBot="1">
      <c r="A103" s="236"/>
      <c r="B103" s="57">
        <v>5</v>
      </c>
      <c r="C103" s="101"/>
      <c r="D103" s="101"/>
      <c r="E103" s="101"/>
      <c r="F103" s="10"/>
      <c r="G103" s="12"/>
      <c r="H103" s="12"/>
      <c r="I103" s="106"/>
      <c r="J103" s="94"/>
      <c r="K103" s="54"/>
      <c r="L103" s="111"/>
    </row>
    <row r="104" spans="1:12" s="1" customFormat="1" ht="15.5" thickTop="1" thickBot="1">
      <c r="A104" s="236"/>
      <c r="B104" s="57"/>
      <c r="C104" s="117"/>
      <c r="D104" s="103"/>
      <c r="E104" s="103"/>
      <c r="F104" s="116"/>
      <c r="G104" s="12"/>
      <c r="H104" s="12"/>
      <c r="I104" s="106"/>
      <c r="J104" s="94"/>
      <c r="K104" s="54"/>
      <c r="L104" s="111"/>
    </row>
    <row r="105" spans="1:12" s="1" customFormat="1" ht="15.5" thickTop="1" thickBot="1">
      <c r="A105" s="236"/>
      <c r="B105" s="57"/>
      <c r="C105" s="117"/>
      <c r="D105" s="103"/>
      <c r="E105" s="103"/>
      <c r="F105" s="116"/>
      <c r="G105" s="12"/>
      <c r="H105" s="12"/>
      <c r="I105" s="106"/>
      <c r="J105" s="94"/>
      <c r="K105" s="54"/>
      <c r="L105" s="111"/>
    </row>
    <row r="106" spans="1:12" s="1" customFormat="1" ht="13.5" thickTop="1">
      <c r="A106" s="236"/>
      <c r="B106" s="59" t="s">
        <v>21</v>
      </c>
      <c r="C106" s="46"/>
      <c r="D106" s="46"/>
      <c r="E106" s="46"/>
      <c r="F106" s="116"/>
      <c r="G106" s="12"/>
      <c r="H106" s="12"/>
      <c r="I106" s="106"/>
      <c r="J106" s="239"/>
      <c r="K106" s="240"/>
      <c r="L106" s="48"/>
    </row>
    <row r="107" spans="1:12" s="1" customFormat="1">
      <c r="A107" s="236"/>
      <c r="B107" s="59"/>
      <c r="C107" s="46"/>
      <c r="D107" s="46"/>
      <c r="E107" s="46"/>
      <c r="F107" s="116"/>
      <c r="G107" s="12"/>
      <c r="H107" s="12"/>
      <c r="I107" s="106"/>
      <c r="J107" s="241"/>
      <c r="K107" s="242"/>
      <c r="L107" s="48"/>
    </row>
    <row r="108" spans="1:12" s="1" customFormat="1" ht="13.5" thickBot="1">
      <c r="A108" s="61"/>
      <c r="B108" s="88"/>
      <c r="C108" s="88"/>
      <c r="D108" s="88"/>
      <c r="E108" s="85"/>
      <c r="F108" s="85"/>
      <c r="G108" s="85"/>
      <c r="H108" s="88"/>
      <c r="I108" s="88"/>
      <c r="J108" s="246" t="s">
        <v>15</v>
      </c>
      <c r="K108" s="247"/>
      <c r="L108" s="127" t="s">
        <v>39</v>
      </c>
    </row>
    <row r="109" spans="1:12" s="1" customFormat="1" ht="13.5" thickBot="1">
      <c r="A109" s="5"/>
      <c r="B109" s="5"/>
      <c r="C109" s="5"/>
      <c r="D109" s="5"/>
      <c r="E109" s="5"/>
      <c r="F109" s="3"/>
    </row>
    <row r="110" spans="1:12" s="1" customFormat="1" ht="15.5">
      <c r="A110" s="258" t="s">
        <v>77</v>
      </c>
      <c r="B110" s="259"/>
      <c r="C110" s="259"/>
      <c r="D110" s="259"/>
      <c r="E110" s="259"/>
      <c r="F110" s="259"/>
      <c r="G110" s="259"/>
      <c r="H110" s="259"/>
      <c r="I110" s="259"/>
      <c r="J110" s="259"/>
      <c r="K110" s="259"/>
      <c r="L110" s="260"/>
    </row>
    <row r="111" spans="1:12" s="1" customFormat="1">
      <c r="A111" s="36" t="s">
        <v>35</v>
      </c>
      <c r="B111" s="204" t="s">
        <v>186</v>
      </c>
      <c r="C111" s="205"/>
      <c r="D111" s="205"/>
      <c r="E111" s="205"/>
      <c r="F111" s="205"/>
      <c r="G111" s="205"/>
      <c r="H111" s="205"/>
      <c r="I111" s="205"/>
      <c r="J111" s="205"/>
      <c r="K111" s="205"/>
      <c r="L111" s="206"/>
    </row>
    <row r="112" spans="1:12" s="1" customFormat="1">
      <c r="A112" s="37" t="s">
        <v>30</v>
      </c>
      <c r="B112" s="207" t="s">
        <v>81</v>
      </c>
      <c r="C112" s="208"/>
      <c r="D112" s="35" t="s">
        <v>55</v>
      </c>
      <c r="E112" s="92">
        <v>36669</v>
      </c>
      <c r="F112" s="35" t="s">
        <v>33</v>
      </c>
      <c r="G112" s="207" t="s">
        <v>185</v>
      </c>
      <c r="H112" s="209"/>
      <c r="I112" s="209"/>
      <c r="J112" s="208"/>
      <c r="K112" s="22" t="s">
        <v>34</v>
      </c>
      <c r="L112" s="95" t="s">
        <v>39</v>
      </c>
    </row>
    <row r="113" spans="1:12" s="1" customFormat="1">
      <c r="A113" s="37" t="s">
        <v>31</v>
      </c>
      <c r="B113" s="316"/>
      <c r="C113" s="317"/>
      <c r="D113" s="35" t="s">
        <v>32</v>
      </c>
      <c r="E113" s="49"/>
      <c r="F113" s="82"/>
      <c r="G113" s="83"/>
      <c r="H113" s="83"/>
      <c r="I113" s="83"/>
      <c r="J113" s="83"/>
      <c r="K113" s="83"/>
      <c r="L113" s="87"/>
    </row>
    <row r="114" spans="1:12" s="1" customFormat="1" ht="13.5" thickBot="1">
      <c r="A114" s="52" t="s">
        <v>45</v>
      </c>
      <c r="B114" s="210" t="s">
        <v>83</v>
      </c>
      <c r="C114" s="211"/>
      <c r="D114" s="211"/>
      <c r="E114" s="212"/>
      <c r="F114" s="251" t="s">
        <v>46</v>
      </c>
      <c r="G114" s="252"/>
      <c r="H114" s="211" t="s">
        <v>82</v>
      </c>
      <c r="I114" s="211"/>
      <c r="J114" s="211"/>
      <c r="K114" s="211"/>
      <c r="L114" s="215"/>
    </row>
    <row r="115" spans="1:12" s="1" customFormat="1" ht="20.25" customHeight="1" thickBot="1">
      <c r="A115" s="253" t="s">
        <v>69</v>
      </c>
      <c r="B115" s="305" t="s">
        <v>12</v>
      </c>
      <c r="C115" s="261" t="s">
        <v>5</v>
      </c>
      <c r="D115" s="262"/>
      <c r="E115" s="262"/>
      <c r="F115" s="262"/>
      <c r="G115" s="262"/>
      <c r="H115" s="262"/>
      <c r="I115" s="263"/>
      <c r="J115" s="306" t="s">
        <v>11</v>
      </c>
      <c r="K115" s="265"/>
      <c r="L115" s="266"/>
    </row>
    <row r="116" spans="1:12" s="1" customFormat="1" ht="15.75" customHeight="1">
      <c r="A116" s="253"/>
      <c r="B116" s="256"/>
      <c r="C116" s="179" t="s">
        <v>22</v>
      </c>
      <c r="D116" s="179" t="s">
        <v>23</v>
      </c>
      <c r="E116" s="179" t="s">
        <v>24</v>
      </c>
      <c r="F116" s="291" t="s">
        <v>36</v>
      </c>
      <c r="G116" s="89" t="s">
        <v>6</v>
      </c>
      <c r="H116" s="89" t="s">
        <v>8</v>
      </c>
      <c r="I116" s="90" t="s">
        <v>9</v>
      </c>
      <c r="J116" s="309" t="s">
        <v>42</v>
      </c>
      <c r="K116" s="310"/>
      <c r="L116" s="308" t="s">
        <v>14</v>
      </c>
    </row>
    <row r="117" spans="1:12" s="1" customFormat="1" ht="31.5" customHeight="1" thickBot="1">
      <c r="A117" s="254"/>
      <c r="B117" s="257"/>
      <c r="C117" s="180"/>
      <c r="D117" s="180"/>
      <c r="E117" s="180"/>
      <c r="F117" s="284"/>
      <c r="G117" s="43" t="s">
        <v>7</v>
      </c>
      <c r="H117" s="43" t="s">
        <v>7</v>
      </c>
      <c r="I117" s="44" t="s">
        <v>10</v>
      </c>
      <c r="J117" s="254"/>
      <c r="K117" s="311"/>
      <c r="L117" s="274"/>
    </row>
    <row r="118" spans="1:12" s="1" customFormat="1" ht="96">
      <c r="A118" s="294" t="s">
        <v>78</v>
      </c>
      <c r="B118" s="56">
        <v>1</v>
      </c>
      <c r="C118" s="98" t="s">
        <v>187</v>
      </c>
      <c r="D118" s="42"/>
      <c r="E118" s="138" t="s">
        <v>188</v>
      </c>
      <c r="F118" s="10" t="s">
        <v>189</v>
      </c>
      <c r="G118" s="93">
        <v>44889</v>
      </c>
      <c r="H118" s="93">
        <v>45260</v>
      </c>
      <c r="I118" s="96">
        <f>SUM((H118-G118)/365)</f>
        <v>1.0164383561643835</v>
      </c>
      <c r="J118" s="202" t="s">
        <v>71</v>
      </c>
      <c r="K118" s="203"/>
      <c r="L118" s="111" t="s">
        <v>28</v>
      </c>
    </row>
    <row r="119" spans="1:12" s="1" customFormat="1" ht="174">
      <c r="A119" s="295"/>
      <c r="B119" s="57">
        <v>2</v>
      </c>
      <c r="C119" s="11" t="s">
        <v>190</v>
      </c>
      <c r="D119" s="10"/>
      <c r="E119" s="131" t="s">
        <v>235</v>
      </c>
      <c r="F119" s="10" t="s">
        <v>191</v>
      </c>
      <c r="G119" s="12">
        <v>43775</v>
      </c>
      <c r="H119" s="12">
        <v>44488</v>
      </c>
      <c r="I119" s="96">
        <f>SUM((H119-G119)/365)</f>
        <v>1.9534246575342467</v>
      </c>
      <c r="J119" s="237"/>
      <c r="K119" s="238"/>
      <c r="L119" s="111" t="s">
        <v>28</v>
      </c>
    </row>
    <row r="120" spans="1:12" s="1" customFormat="1">
      <c r="A120" s="295"/>
      <c r="B120" s="57">
        <v>3</v>
      </c>
      <c r="C120" s="11"/>
      <c r="D120" s="10"/>
      <c r="E120" s="11"/>
      <c r="F120" s="10"/>
      <c r="G120" s="12"/>
      <c r="H120" s="12"/>
      <c r="I120" s="58"/>
      <c r="J120" s="237"/>
      <c r="K120" s="238"/>
      <c r="L120" s="39"/>
    </row>
    <row r="121" spans="1:12" s="1" customFormat="1">
      <c r="A121" s="295"/>
      <c r="B121" s="57">
        <v>4</v>
      </c>
      <c r="C121" s="11"/>
      <c r="D121" s="10"/>
      <c r="E121" s="11"/>
      <c r="F121" s="10"/>
      <c r="G121" s="12"/>
      <c r="H121" s="12"/>
      <c r="I121" s="58"/>
      <c r="J121" s="239"/>
      <c r="K121" s="240"/>
      <c r="L121" s="40"/>
    </row>
    <row r="122" spans="1:12" s="1" customFormat="1">
      <c r="A122" s="295"/>
      <c r="B122" s="59" t="s">
        <v>21</v>
      </c>
      <c r="C122" s="46"/>
      <c r="D122" s="46"/>
      <c r="E122" s="46"/>
      <c r="F122" s="10"/>
      <c r="G122" s="12"/>
      <c r="H122" s="12"/>
      <c r="I122" s="77"/>
      <c r="J122" s="239"/>
      <c r="K122" s="240"/>
      <c r="L122" s="48"/>
    </row>
    <row r="123" spans="1:12" s="1" customFormat="1">
      <c r="A123" s="295"/>
      <c r="B123" s="59"/>
      <c r="C123" s="46"/>
      <c r="D123" s="46"/>
      <c r="E123" s="46"/>
      <c r="F123" s="10"/>
      <c r="G123" s="12"/>
      <c r="H123" s="12"/>
      <c r="I123" s="76"/>
      <c r="J123" s="241"/>
      <c r="K123" s="242"/>
      <c r="L123" s="48"/>
    </row>
    <row r="124" spans="1:12" s="1" customFormat="1" ht="13.5" thickBot="1">
      <c r="A124" s="41"/>
      <c r="B124" s="86"/>
      <c r="C124" s="86"/>
      <c r="D124" s="86"/>
      <c r="E124" s="84"/>
      <c r="F124" s="84"/>
      <c r="G124" s="84"/>
      <c r="H124" s="86"/>
      <c r="I124" s="86"/>
      <c r="J124" s="148" t="s">
        <v>15</v>
      </c>
      <c r="K124" s="149"/>
      <c r="L124" s="126" t="s">
        <v>39</v>
      </c>
    </row>
    <row r="125" spans="1:12" s="1" customFormat="1" ht="13.5" thickBot="1">
      <c r="A125" s="5"/>
      <c r="B125" s="5"/>
      <c r="C125" s="5"/>
      <c r="D125" s="5"/>
      <c r="E125" s="5"/>
      <c r="F125" s="3"/>
    </row>
    <row r="126" spans="1:12" s="1" customFormat="1" ht="15.5">
      <c r="A126" s="285" t="s">
        <v>79</v>
      </c>
      <c r="B126" s="286"/>
      <c r="C126" s="286"/>
      <c r="D126" s="286"/>
      <c r="E126" s="286"/>
      <c r="F126" s="286"/>
      <c r="G126" s="286"/>
      <c r="H126" s="286"/>
      <c r="I126" s="286"/>
      <c r="J126" s="286"/>
      <c r="K126" s="286"/>
      <c r="L126" s="287"/>
    </row>
    <row r="127" spans="1:12" s="1" customFormat="1">
      <c r="A127" s="67" t="s">
        <v>35</v>
      </c>
      <c r="B127" s="204" t="s">
        <v>192</v>
      </c>
      <c r="C127" s="205"/>
      <c r="D127" s="205"/>
      <c r="E127" s="205"/>
      <c r="F127" s="205"/>
      <c r="G127" s="205"/>
      <c r="H127" s="205"/>
      <c r="I127" s="205"/>
      <c r="J127" s="205"/>
      <c r="K127" s="205"/>
      <c r="L127" s="206"/>
    </row>
    <row r="128" spans="1:12" s="1" customFormat="1" ht="12.75" customHeight="1">
      <c r="A128" s="51" t="s">
        <v>30</v>
      </c>
      <c r="B128" s="207" t="s">
        <v>193</v>
      </c>
      <c r="C128" s="208"/>
      <c r="D128" s="62" t="s">
        <v>55</v>
      </c>
      <c r="E128" s="92">
        <v>42468</v>
      </c>
      <c r="F128" s="62" t="s">
        <v>33</v>
      </c>
      <c r="G128" s="207" t="s">
        <v>194</v>
      </c>
      <c r="H128" s="209"/>
      <c r="I128" s="209"/>
      <c r="J128" s="208"/>
      <c r="K128" s="63" t="s">
        <v>34</v>
      </c>
      <c r="L128" s="95" t="s">
        <v>28</v>
      </c>
    </row>
    <row r="129" spans="1:12" s="1" customFormat="1" ht="12.75" customHeight="1">
      <c r="A129" s="51" t="s">
        <v>31</v>
      </c>
      <c r="B129" s="207" t="s">
        <v>195</v>
      </c>
      <c r="C129" s="208"/>
      <c r="D129" s="62" t="s">
        <v>32</v>
      </c>
      <c r="E129" s="92">
        <v>45747</v>
      </c>
      <c r="F129" s="82"/>
      <c r="G129" s="83"/>
      <c r="H129" s="83"/>
      <c r="I129" s="83"/>
      <c r="J129" s="83"/>
      <c r="K129" s="83"/>
      <c r="L129" s="87"/>
    </row>
    <row r="130" spans="1:12" s="1" customFormat="1" ht="13.5" customHeight="1" thickBot="1">
      <c r="A130" s="60" t="s">
        <v>45</v>
      </c>
      <c r="B130" s="210" t="s">
        <v>83</v>
      </c>
      <c r="C130" s="211"/>
      <c r="D130" s="211"/>
      <c r="E130" s="212"/>
      <c r="F130" s="213" t="s">
        <v>46</v>
      </c>
      <c r="G130" s="214"/>
      <c r="H130" s="211" t="s">
        <v>82</v>
      </c>
      <c r="I130" s="211"/>
      <c r="J130" s="211"/>
      <c r="K130" s="211"/>
      <c r="L130" s="215"/>
    </row>
    <row r="131" spans="1:12" s="1" customFormat="1" ht="19.5" customHeight="1" thickBot="1">
      <c r="A131" s="216" t="s">
        <v>69</v>
      </c>
      <c r="B131" s="218" t="s">
        <v>12</v>
      </c>
      <c r="C131" s="221" t="s">
        <v>5</v>
      </c>
      <c r="D131" s="222"/>
      <c r="E131" s="222"/>
      <c r="F131" s="222"/>
      <c r="G131" s="222"/>
      <c r="H131" s="222"/>
      <c r="I131" s="223"/>
      <c r="J131" s="224" t="s">
        <v>11</v>
      </c>
      <c r="K131" s="225"/>
      <c r="L131" s="226"/>
    </row>
    <row r="132" spans="1:12" s="1" customFormat="1" ht="21" customHeight="1">
      <c r="A132" s="216"/>
      <c r="B132" s="219"/>
      <c r="C132" s="227" t="s">
        <v>47</v>
      </c>
      <c r="D132" s="227" t="s">
        <v>48</v>
      </c>
      <c r="E132" s="227" t="s">
        <v>49</v>
      </c>
      <c r="F132" s="229" t="s">
        <v>36</v>
      </c>
      <c r="G132" s="63" t="s">
        <v>6</v>
      </c>
      <c r="H132" s="63" t="s">
        <v>8</v>
      </c>
      <c r="I132" s="64" t="s">
        <v>9</v>
      </c>
      <c r="J132" s="216" t="s">
        <v>42</v>
      </c>
      <c r="K132" s="231"/>
      <c r="L132" s="233" t="s">
        <v>14</v>
      </c>
    </row>
    <row r="133" spans="1:12" s="1" customFormat="1" ht="23.25" customHeight="1" thickBot="1">
      <c r="A133" s="217"/>
      <c r="B133" s="220"/>
      <c r="C133" s="228"/>
      <c r="D133" s="228"/>
      <c r="E133" s="228"/>
      <c r="F133" s="230"/>
      <c r="G133" s="65" t="s">
        <v>7</v>
      </c>
      <c r="H133" s="65" t="s">
        <v>7</v>
      </c>
      <c r="I133" s="66" t="s">
        <v>10</v>
      </c>
      <c r="J133" s="217"/>
      <c r="K133" s="232"/>
      <c r="L133" s="234"/>
    </row>
    <row r="134" spans="1:12" s="1" customFormat="1" ht="30" customHeight="1" thickBot="1">
      <c r="A134" s="107"/>
      <c r="B134" s="56"/>
      <c r="C134" s="98"/>
      <c r="D134" s="42"/>
      <c r="E134" s="100"/>
      <c r="F134" s="10"/>
      <c r="G134" s="99"/>
      <c r="H134" s="99"/>
      <c r="I134" s="104">
        <f t="shared" ref="I134:I138" si="4">SUM((H134-G134)/365)</f>
        <v>0</v>
      </c>
      <c r="J134" s="202" t="s">
        <v>71</v>
      </c>
      <c r="K134" s="203"/>
      <c r="L134" s="111" t="s">
        <v>28</v>
      </c>
    </row>
    <row r="135" spans="1:12" s="1" customFormat="1" ht="81.75" customHeight="1">
      <c r="A135" s="107"/>
      <c r="B135" s="56">
        <v>1</v>
      </c>
      <c r="C135" s="98" t="s">
        <v>204</v>
      </c>
      <c r="D135" s="42"/>
      <c r="E135" s="138" t="s">
        <v>205</v>
      </c>
      <c r="F135" s="10" t="s">
        <v>206</v>
      </c>
      <c r="G135" s="99"/>
      <c r="H135" s="99"/>
      <c r="I135" s="58">
        <f t="shared" si="4"/>
        <v>0</v>
      </c>
      <c r="J135" s="312" t="s">
        <v>207</v>
      </c>
      <c r="K135" s="313"/>
      <c r="L135" s="50" t="s">
        <v>37</v>
      </c>
    </row>
    <row r="136" spans="1:12" s="1" customFormat="1" ht="73" thickBot="1">
      <c r="A136" s="107"/>
      <c r="B136" s="56">
        <v>2</v>
      </c>
      <c r="C136" s="98" t="s">
        <v>146</v>
      </c>
      <c r="D136" s="42"/>
      <c r="E136" s="114" t="s">
        <v>202</v>
      </c>
      <c r="F136" s="11" t="s">
        <v>203</v>
      </c>
      <c r="G136" s="99">
        <v>44649</v>
      </c>
      <c r="H136" s="99">
        <v>44955</v>
      </c>
      <c r="I136" s="104">
        <f t="shared" si="4"/>
        <v>0.83835616438356164</v>
      </c>
      <c r="J136" s="237"/>
      <c r="K136" s="238"/>
      <c r="L136" s="111" t="s">
        <v>28</v>
      </c>
    </row>
    <row r="137" spans="1:12" s="1" customFormat="1" ht="73" thickBot="1">
      <c r="A137" s="107"/>
      <c r="B137" s="56">
        <v>3</v>
      </c>
      <c r="C137" s="98" t="s">
        <v>199</v>
      </c>
      <c r="D137" s="42"/>
      <c r="E137" s="131" t="s">
        <v>200</v>
      </c>
      <c r="F137" s="11" t="s">
        <v>201</v>
      </c>
      <c r="G137" s="99">
        <v>45134</v>
      </c>
      <c r="H137" s="99">
        <v>45224</v>
      </c>
      <c r="I137" s="58">
        <f t="shared" si="4"/>
        <v>0.24657534246575341</v>
      </c>
      <c r="J137" s="312" t="s">
        <v>208</v>
      </c>
      <c r="K137" s="313"/>
      <c r="L137" s="50" t="s">
        <v>37</v>
      </c>
    </row>
    <row r="138" spans="1:12" s="1" customFormat="1" ht="174">
      <c r="A138" s="107"/>
      <c r="B138" s="56">
        <v>4</v>
      </c>
      <c r="C138" s="98" t="s">
        <v>196</v>
      </c>
      <c r="D138" s="42"/>
      <c r="E138" s="131" t="s">
        <v>198</v>
      </c>
      <c r="F138" s="11" t="s">
        <v>197</v>
      </c>
      <c r="G138" s="99">
        <v>41883</v>
      </c>
      <c r="H138" s="99">
        <v>43678</v>
      </c>
      <c r="I138" s="58">
        <f t="shared" si="4"/>
        <v>4.9178082191780819</v>
      </c>
      <c r="J138" s="312" t="s">
        <v>209</v>
      </c>
      <c r="K138" s="313"/>
      <c r="L138" s="50" t="s">
        <v>37</v>
      </c>
    </row>
    <row r="139" spans="1:12" s="1" customFormat="1">
      <c r="A139" s="107"/>
      <c r="B139" s="56">
        <v>5</v>
      </c>
      <c r="C139" s="98"/>
      <c r="D139" s="42"/>
      <c r="E139" s="100"/>
      <c r="F139" s="10"/>
      <c r="G139" s="99"/>
      <c r="H139" s="99"/>
      <c r="I139" s="104"/>
      <c r="J139" s="237"/>
      <c r="K139" s="238"/>
      <c r="L139" s="111"/>
    </row>
    <row r="140" spans="1:12" s="1" customFormat="1">
      <c r="A140" s="107"/>
      <c r="B140" s="56">
        <v>6</v>
      </c>
      <c r="C140" s="98"/>
      <c r="D140" s="42"/>
      <c r="E140" s="100"/>
      <c r="F140" s="10"/>
      <c r="G140" s="99"/>
      <c r="H140" s="99"/>
      <c r="I140" s="104"/>
      <c r="J140" s="237"/>
      <c r="K140" s="238"/>
      <c r="L140" s="111"/>
    </row>
    <row r="141" spans="1:12" s="1" customFormat="1">
      <c r="A141" s="235" t="s">
        <v>80</v>
      </c>
      <c r="B141" s="56">
        <v>7</v>
      </c>
      <c r="C141" s="98"/>
      <c r="D141" s="42"/>
      <c r="E141" s="100"/>
      <c r="F141" s="10"/>
      <c r="G141" s="99"/>
      <c r="H141" s="99"/>
      <c r="I141" s="104"/>
      <c r="J141" s="237"/>
      <c r="K141" s="238"/>
      <c r="L141" s="111"/>
    </row>
    <row r="142" spans="1:12" s="1" customFormat="1">
      <c r="A142" s="236"/>
      <c r="B142" s="57">
        <v>8</v>
      </c>
      <c r="C142" s="98"/>
      <c r="D142" s="42"/>
      <c r="E142" s="100"/>
      <c r="F142" s="10"/>
      <c r="G142" s="99"/>
      <c r="H142" s="99"/>
      <c r="I142" s="104"/>
      <c r="J142" s="237"/>
      <c r="K142" s="238"/>
      <c r="L142" s="111"/>
    </row>
    <row r="143" spans="1:12" s="1" customFormat="1">
      <c r="A143" s="236"/>
      <c r="B143" s="57"/>
      <c r="C143" s="11"/>
      <c r="D143" s="10"/>
      <c r="E143" s="11"/>
      <c r="F143" s="10"/>
      <c r="G143" s="12"/>
      <c r="H143" s="12"/>
      <c r="I143" s="58"/>
      <c r="J143" s="237"/>
      <c r="K143" s="238"/>
      <c r="L143" s="39"/>
    </row>
    <row r="144" spans="1:12" s="1" customFormat="1">
      <c r="A144" s="236"/>
      <c r="B144" s="57"/>
      <c r="C144" s="11"/>
      <c r="D144" s="10"/>
      <c r="E144" s="11"/>
      <c r="F144" s="10"/>
      <c r="G144" s="12"/>
      <c r="H144" s="12"/>
      <c r="I144" s="58"/>
      <c r="J144" s="239"/>
      <c r="K144" s="240"/>
      <c r="L144" s="40"/>
    </row>
    <row r="145" spans="1:12" s="1" customFormat="1">
      <c r="A145" s="236"/>
      <c r="B145" s="59" t="s">
        <v>21</v>
      </c>
      <c r="C145" s="46"/>
      <c r="D145" s="46"/>
      <c r="E145" s="46"/>
      <c r="F145" s="10"/>
      <c r="G145" s="12"/>
      <c r="H145" s="12"/>
      <c r="I145" s="58"/>
      <c r="J145" s="239"/>
      <c r="K145" s="240"/>
      <c r="L145" s="48"/>
    </row>
    <row r="146" spans="1:12" s="1" customFormat="1">
      <c r="A146" s="236"/>
      <c r="B146" s="59"/>
      <c r="C146" s="46"/>
      <c r="D146" s="46"/>
      <c r="E146" s="46"/>
      <c r="F146" s="10"/>
      <c r="G146" s="12"/>
      <c r="H146" s="12"/>
      <c r="I146" s="58"/>
      <c r="J146" s="241"/>
      <c r="K146" s="242"/>
      <c r="L146" s="48"/>
    </row>
    <row r="147" spans="1:12" s="1" customFormat="1" ht="13.5" thickBot="1">
      <c r="A147" s="61"/>
      <c r="B147" s="88"/>
      <c r="C147" s="88"/>
      <c r="D147" s="88"/>
      <c r="E147" s="85"/>
      <c r="F147" s="85"/>
      <c r="G147" s="85"/>
      <c r="H147" s="88"/>
      <c r="I147" s="88"/>
      <c r="J147" s="246" t="s">
        <v>15</v>
      </c>
      <c r="K147" s="247"/>
      <c r="L147" s="127" t="s">
        <v>39</v>
      </c>
    </row>
    <row r="148" spans="1:12" s="1" customFormat="1" ht="13.5" thickBot="1">
      <c r="A148" s="5"/>
      <c r="B148" s="5"/>
      <c r="C148" s="5"/>
      <c r="D148" s="5"/>
      <c r="E148" s="5"/>
      <c r="F148" s="3"/>
    </row>
    <row r="149" spans="1:12" s="1" customFormat="1" ht="12.75" customHeight="1">
      <c r="A149" s="150" t="s">
        <v>29</v>
      </c>
      <c r="B149" s="151"/>
      <c r="C149" s="296" t="s">
        <v>275</v>
      </c>
      <c r="D149" s="297"/>
      <c r="E149" s="297"/>
      <c r="F149" s="297"/>
      <c r="G149" s="297"/>
      <c r="H149" s="297"/>
      <c r="I149" s="297"/>
      <c r="J149" s="297"/>
      <c r="K149" s="297"/>
      <c r="L149" s="298"/>
    </row>
    <row r="150" spans="1:12" s="1" customFormat="1" ht="15" customHeight="1">
      <c r="A150" s="152"/>
      <c r="B150" s="153"/>
      <c r="C150" s="299"/>
      <c r="D150" s="300"/>
      <c r="E150" s="300"/>
      <c r="F150" s="300"/>
      <c r="G150" s="300"/>
      <c r="H150" s="300"/>
      <c r="I150" s="300"/>
      <c r="J150" s="300"/>
      <c r="K150" s="300"/>
      <c r="L150" s="301"/>
    </row>
    <row r="151" spans="1:12" s="1" customFormat="1" ht="15.75" customHeight="1" thickBot="1">
      <c r="A151" s="154"/>
      <c r="B151" s="155"/>
      <c r="C151" s="302"/>
      <c r="D151" s="303"/>
      <c r="E151" s="303"/>
      <c r="F151" s="303"/>
      <c r="G151" s="303"/>
      <c r="H151" s="303"/>
      <c r="I151" s="303"/>
      <c r="J151" s="303"/>
      <c r="K151" s="303"/>
      <c r="L151" s="304"/>
    </row>
    <row r="152" spans="1:12" s="1" customFormat="1">
      <c r="A152" s="5"/>
      <c r="B152" s="5"/>
      <c r="C152" s="5"/>
      <c r="D152" s="5"/>
      <c r="E152" s="5"/>
      <c r="F152" s="3"/>
    </row>
    <row r="153" spans="1:12" s="1" customFormat="1">
      <c r="A153" s="5"/>
      <c r="B153" s="5"/>
      <c r="C153" s="5"/>
      <c r="D153" s="5"/>
      <c r="E153" s="5"/>
      <c r="F153" s="3"/>
    </row>
    <row r="154" spans="1:12" s="1" customFormat="1">
      <c r="A154" s="5"/>
      <c r="B154" s="5"/>
      <c r="C154" s="5"/>
      <c r="D154" s="5"/>
      <c r="E154" s="5"/>
      <c r="F154" s="3"/>
    </row>
    <row r="155" spans="1:12" s="1" customFormat="1">
      <c r="A155" s="5"/>
      <c r="B155" s="5"/>
      <c r="C155" s="5"/>
      <c r="D155" s="5"/>
      <c r="E155" s="5"/>
      <c r="F155" s="3"/>
    </row>
    <row r="156" spans="1:12" s="1" customFormat="1">
      <c r="A156" s="5"/>
      <c r="B156" s="5"/>
      <c r="C156" s="5"/>
      <c r="D156" s="5"/>
      <c r="E156" s="5"/>
      <c r="F156" s="3"/>
    </row>
    <row r="157" spans="1:12" s="1" customFormat="1">
      <c r="A157" s="5"/>
      <c r="B157" s="5"/>
      <c r="C157" s="5"/>
      <c r="D157" s="5"/>
      <c r="E157" s="5"/>
      <c r="F157" s="3"/>
    </row>
    <row r="158" spans="1:12" s="1" customFormat="1">
      <c r="A158" s="5"/>
      <c r="B158" s="5"/>
      <c r="C158" s="5"/>
      <c r="D158" s="5"/>
      <c r="E158" s="5"/>
      <c r="F158" s="3"/>
    </row>
    <row r="159" spans="1:12" s="1" customFormat="1">
      <c r="A159" s="5"/>
      <c r="B159" s="5"/>
      <c r="C159" s="5"/>
      <c r="D159" s="5"/>
      <c r="E159" s="5"/>
      <c r="F159" s="3"/>
    </row>
    <row r="160" spans="1:12" s="1" customFormat="1">
      <c r="A160" s="5"/>
      <c r="B160" s="5"/>
      <c r="C160" s="5"/>
      <c r="D160" s="5"/>
      <c r="E160" s="5"/>
      <c r="F160" s="3"/>
    </row>
    <row r="161" spans="1:6" s="1" customFormat="1">
      <c r="A161" s="5"/>
      <c r="B161" s="5"/>
      <c r="C161" s="5"/>
      <c r="D161" s="5"/>
      <c r="E161" s="5"/>
      <c r="F161" s="3"/>
    </row>
    <row r="162" spans="1:6" s="1" customFormat="1">
      <c r="A162" s="5"/>
      <c r="B162" s="5"/>
      <c r="C162" s="5"/>
      <c r="D162" s="5"/>
      <c r="E162" s="5"/>
      <c r="F162" s="3"/>
    </row>
    <row r="163" spans="1:6" s="1" customFormat="1">
      <c r="A163" s="5"/>
      <c r="B163" s="5"/>
      <c r="C163" s="5"/>
      <c r="D163" s="5"/>
      <c r="E163" s="5"/>
      <c r="F163" s="3"/>
    </row>
    <row r="164" spans="1:6" s="1" customFormat="1">
      <c r="A164" s="5"/>
      <c r="B164" s="5"/>
      <c r="C164" s="5"/>
      <c r="D164" s="5"/>
      <c r="E164" s="5"/>
      <c r="F164" s="3"/>
    </row>
    <row r="165" spans="1:6">
      <c r="B165" s="9"/>
    </row>
    <row r="166" spans="1:6">
      <c r="B166" s="9"/>
    </row>
    <row r="167" spans="1:6">
      <c r="B167" s="9"/>
    </row>
    <row r="168" spans="1:6">
      <c r="B168" s="9"/>
    </row>
    <row r="169" spans="1:6">
      <c r="B169" s="9"/>
    </row>
    <row r="170" spans="1:6">
      <c r="B170" s="9"/>
    </row>
    <row r="171" spans="1:6">
      <c r="B171" s="9"/>
    </row>
    <row r="172" spans="1:6">
      <c r="B172" s="9"/>
    </row>
    <row r="173" spans="1:6">
      <c r="B173" s="9"/>
    </row>
    <row r="174" spans="1:6">
      <c r="B174" s="9"/>
    </row>
    <row r="175" spans="1:6">
      <c r="B175" s="9"/>
    </row>
    <row r="176" spans="1:6">
      <c r="B176" s="9"/>
    </row>
    <row r="177" spans="2:2">
      <c r="B177" s="9"/>
    </row>
    <row r="178" spans="2:2">
      <c r="B178" s="9"/>
    </row>
    <row r="179" spans="2:2">
      <c r="B179" s="9"/>
    </row>
    <row r="180" spans="2:2">
      <c r="B180" s="9"/>
    </row>
    <row r="181" spans="2:2">
      <c r="B181" s="9"/>
    </row>
    <row r="182" spans="2:2">
      <c r="B182" s="9"/>
    </row>
    <row r="183" spans="2:2">
      <c r="B183" s="9"/>
    </row>
    <row r="184" spans="2:2">
      <c r="B184" s="9"/>
    </row>
    <row r="185" spans="2:2">
      <c r="B185" s="9"/>
    </row>
    <row r="186" spans="2:2">
      <c r="B186" s="9"/>
    </row>
    <row r="187" spans="2:2">
      <c r="B187" s="9"/>
    </row>
    <row r="188" spans="2:2">
      <c r="B188" s="9"/>
    </row>
    <row r="189" spans="2:2">
      <c r="B189" s="9"/>
    </row>
    <row r="190" spans="2:2">
      <c r="B190" s="9"/>
    </row>
    <row r="191" spans="2:2">
      <c r="B191" s="9"/>
    </row>
    <row r="192" spans="2:2">
      <c r="B192" s="9"/>
    </row>
    <row r="193" spans="2:2">
      <c r="B193" s="9"/>
    </row>
    <row r="194" spans="2:2">
      <c r="B194" s="9"/>
    </row>
    <row r="195" spans="2:2">
      <c r="B195" s="9"/>
    </row>
    <row r="196" spans="2:2">
      <c r="B196" s="9"/>
    </row>
    <row r="197" spans="2:2">
      <c r="B197" s="9"/>
    </row>
    <row r="198" spans="2:2">
      <c r="B198" s="9"/>
    </row>
    <row r="199" spans="2:2">
      <c r="B199" s="9"/>
    </row>
    <row r="200" spans="2:2">
      <c r="B200" s="9"/>
    </row>
    <row r="201" spans="2:2">
      <c r="B201" s="9"/>
    </row>
    <row r="202" spans="2:2">
      <c r="B202" s="9"/>
    </row>
    <row r="203" spans="2:2">
      <c r="B203" s="9"/>
    </row>
    <row r="204" spans="2:2">
      <c r="B204" s="9"/>
    </row>
    <row r="205" spans="2:2">
      <c r="B205" s="9"/>
    </row>
    <row r="206" spans="2:2">
      <c r="B206" s="9"/>
    </row>
    <row r="207" spans="2:2">
      <c r="B207" s="9"/>
    </row>
    <row r="208" spans="2:2">
      <c r="B208" s="9"/>
    </row>
    <row r="209" spans="2:2">
      <c r="B209" s="9"/>
    </row>
    <row r="210" spans="2:2">
      <c r="B210" s="9"/>
    </row>
    <row r="211" spans="2:2">
      <c r="B211" s="9"/>
    </row>
    <row r="212" spans="2:2">
      <c r="B212" s="9"/>
    </row>
    <row r="213" spans="2:2">
      <c r="B213" s="9"/>
    </row>
    <row r="214" spans="2:2">
      <c r="B214" s="9"/>
    </row>
    <row r="215" spans="2:2">
      <c r="B215" s="9"/>
    </row>
    <row r="216" spans="2:2">
      <c r="B216" s="9"/>
    </row>
    <row r="217" spans="2:2">
      <c r="B217" s="9"/>
    </row>
    <row r="218" spans="2:2">
      <c r="B218" s="9"/>
    </row>
    <row r="219" spans="2:2">
      <c r="B219" s="9"/>
    </row>
    <row r="220" spans="2:2">
      <c r="B220" s="9"/>
    </row>
    <row r="221" spans="2:2">
      <c r="B221" s="9"/>
    </row>
    <row r="222" spans="2:2">
      <c r="B222" s="9"/>
    </row>
    <row r="223" spans="2:2">
      <c r="B223" s="9"/>
    </row>
    <row r="224" spans="2:2">
      <c r="B224" s="9"/>
    </row>
    <row r="225" spans="2:2">
      <c r="B225" s="9"/>
    </row>
    <row r="226" spans="2:2">
      <c r="B226" s="9"/>
    </row>
    <row r="227" spans="2:2">
      <c r="B227" s="9"/>
    </row>
    <row r="228" spans="2:2">
      <c r="B228" s="9"/>
    </row>
    <row r="229" spans="2:2">
      <c r="B229" s="9"/>
    </row>
    <row r="230" spans="2:2">
      <c r="B230" s="9"/>
    </row>
    <row r="231" spans="2:2">
      <c r="B231" s="9"/>
    </row>
    <row r="232" spans="2:2">
      <c r="B232" s="9"/>
    </row>
    <row r="233" spans="2:2">
      <c r="B233" s="9"/>
    </row>
    <row r="234" spans="2:2">
      <c r="B234" s="9"/>
    </row>
    <row r="235" spans="2:2">
      <c r="B235" s="9"/>
    </row>
    <row r="236" spans="2:2">
      <c r="B236" s="9"/>
    </row>
    <row r="237" spans="2:2">
      <c r="B237" s="9"/>
    </row>
    <row r="238" spans="2:2">
      <c r="B238" s="9"/>
    </row>
    <row r="239" spans="2:2">
      <c r="B239" s="9"/>
    </row>
    <row r="240" spans="2:2">
      <c r="B240" s="9"/>
    </row>
    <row r="241" spans="2:2">
      <c r="B241" s="9"/>
    </row>
    <row r="242" spans="2:2">
      <c r="B242" s="9"/>
    </row>
    <row r="243" spans="2:2">
      <c r="B243" s="9"/>
    </row>
    <row r="244" spans="2:2">
      <c r="B244" s="9"/>
    </row>
    <row r="245" spans="2:2">
      <c r="B245" s="9"/>
    </row>
    <row r="246" spans="2:2">
      <c r="B246" s="9"/>
    </row>
    <row r="247" spans="2:2">
      <c r="B247" s="9"/>
    </row>
    <row r="248" spans="2:2">
      <c r="B248" s="9"/>
    </row>
    <row r="249" spans="2:2">
      <c r="B249" s="9"/>
    </row>
    <row r="250" spans="2:2">
      <c r="B250" s="9"/>
    </row>
    <row r="251" spans="2:2">
      <c r="B251" s="9"/>
    </row>
    <row r="252" spans="2:2">
      <c r="B252" s="9"/>
    </row>
    <row r="253" spans="2:2">
      <c r="B253" s="9"/>
    </row>
    <row r="254" spans="2:2">
      <c r="B254" s="9"/>
    </row>
    <row r="255" spans="2:2">
      <c r="B255" s="9"/>
    </row>
    <row r="256" spans="2:2">
      <c r="B256" s="9"/>
    </row>
    <row r="257" spans="2:2">
      <c r="B257" s="9"/>
    </row>
    <row r="258" spans="2:2">
      <c r="B258" s="9"/>
    </row>
    <row r="259" spans="2:2">
      <c r="B259" s="9"/>
    </row>
    <row r="260" spans="2:2">
      <c r="B260" s="9"/>
    </row>
    <row r="261" spans="2:2">
      <c r="B261" s="9"/>
    </row>
    <row r="262" spans="2:2">
      <c r="B262" s="9"/>
    </row>
    <row r="263" spans="2:2">
      <c r="B263" s="9"/>
    </row>
    <row r="264" spans="2:2">
      <c r="B264" s="9"/>
    </row>
    <row r="265" spans="2:2">
      <c r="B265" s="9"/>
    </row>
    <row r="266" spans="2:2">
      <c r="B266" s="9"/>
    </row>
    <row r="267" spans="2:2">
      <c r="B267" s="9"/>
    </row>
    <row r="268" spans="2:2">
      <c r="B268" s="9"/>
    </row>
    <row r="269" spans="2:2">
      <c r="B269" s="9"/>
    </row>
    <row r="270" spans="2:2">
      <c r="B270" s="9"/>
    </row>
    <row r="271" spans="2:2">
      <c r="B271" s="9"/>
    </row>
    <row r="272" spans="2:2">
      <c r="B272" s="9"/>
    </row>
    <row r="273" spans="2:2">
      <c r="B273" s="9"/>
    </row>
    <row r="274" spans="2:2">
      <c r="B274" s="9"/>
    </row>
    <row r="275" spans="2:2">
      <c r="B275" s="9"/>
    </row>
    <row r="276" spans="2:2">
      <c r="B276" s="9"/>
    </row>
    <row r="277" spans="2:2">
      <c r="B277" s="9"/>
    </row>
    <row r="278" spans="2:2">
      <c r="B278" s="9"/>
    </row>
    <row r="279" spans="2:2">
      <c r="B279" s="9"/>
    </row>
    <row r="280" spans="2:2">
      <c r="B280" s="9"/>
    </row>
    <row r="281" spans="2:2">
      <c r="B281" s="9"/>
    </row>
    <row r="282" spans="2:2">
      <c r="B282" s="9"/>
    </row>
    <row r="283" spans="2:2">
      <c r="B283" s="9"/>
    </row>
    <row r="284" spans="2:2">
      <c r="B284" s="9"/>
    </row>
    <row r="285" spans="2:2">
      <c r="B285" s="9"/>
    </row>
    <row r="286" spans="2:2">
      <c r="B286" s="9"/>
    </row>
    <row r="287" spans="2:2">
      <c r="B287" s="9"/>
    </row>
    <row r="288" spans="2:2">
      <c r="B288" s="9"/>
    </row>
    <row r="289" spans="2:2">
      <c r="B289" s="9"/>
    </row>
    <row r="290" spans="2:2">
      <c r="B290" s="9"/>
    </row>
    <row r="291" spans="2:2">
      <c r="B291" s="9"/>
    </row>
    <row r="292" spans="2:2">
      <c r="B292" s="9"/>
    </row>
    <row r="293" spans="2:2">
      <c r="B293" s="9"/>
    </row>
    <row r="294" spans="2:2">
      <c r="B294" s="9"/>
    </row>
    <row r="295" spans="2:2">
      <c r="B295" s="9"/>
    </row>
    <row r="296" spans="2:2">
      <c r="B296" s="9"/>
    </row>
    <row r="297" spans="2:2">
      <c r="B297" s="9"/>
    </row>
    <row r="298" spans="2:2">
      <c r="B298" s="9"/>
    </row>
    <row r="299" spans="2:2">
      <c r="B299" s="9"/>
    </row>
    <row r="300" spans="2:2">
      <c r="B300" s="9"/>
    </row>
    <row r="301" spans="2:2">
      <c r="B301" s="9"/>
    </row>
    <row r="302" spans="2:2">
      <c r="B302" s="9"/>
    </row>
    <row r="303" spans="2:2">
      <c r="B303" s="9"/>
    </row>
    <row r="304" spans="2:2">
      <c r="B304" s="9"/>
    </row>
    <row r="305" spans="2:2">
      <c r="B305" s="9"/>
    </row>
    <row r="306" spans="2:2">
      <c r="B306" s="9"/>
    </row>
    <row r="307" spans="2:2">
      <c r="B307" s="9"/>
    </row>
    <row r="308" spans="2:2">
      <c r="B308" s="9"/>
    </row>
    <row r="309" spans="2:2">
      <c r="B309" s="9"/>
    </row>
    <row r="310" spans="2:2">
      <c r="B310" s="9"/>
    </row>
    <row r="311" spans="2:2">
      <c r="B311" s="9"/>
    </row>
    <row r="312" spans="2:2">
      <c r="B312" s="9"/>
    </row>
    <row r="313" spans="2:2">
      <c r="B313" s="9"/>
    </row>
    <row r="314" spans="2:2">
      <c r="B314" s="9"/>
    </row>
    <row r="315" spans="2:2">
      <c r="B315" s="9"/>
    </row>
    <row r="316" spans="2:2">
      <c r="B316" s="9"/>
    </row>
    <row r="317" spans="2:2">
      <c r="B317" s="9"/>
    </row>
    <row r="318" spans="2:2">
      <c r="B318" s="9"/>
    </row>
    <row r="319" spans="2:2">
      <c r="B319" s="9"/>
    </row>
    <row r="320" spans="2:2">
      <c r="B320" s="9"/>
    </row>
    <row r="321" spans="2:2">
      <c r="B321" s="9"/>
    </row>
    <row r="322" spans="2:2">
      <c r="B322" s="9"/>
    </row>
    <row r="323" spans="2:2">
      <c r="B323" s="9"/>
    </row>
    <row r="324" spans="2:2">
      <c r="B324" s="9"/>
    </row>
    <row r="325" spans="2:2">
      <c r="B325" s="9"/>
    </row>
    <row r="326" spans="2:2">
      <c r="B326" s="9"/>
    </row>
    <row r="327" spans="2:2">
      <c r="B327" s="9"/>
    </row>
    <row r="328" spans="2:2">
      <c r="B328" s="9"/>
    </row>
    <row r="329" spans="2:2">
      <c r="B329" s="9"/>
    </row>
    <row r="330" spans="2:2">
      <c r="B330" s="9"/>
    </row>
    <row r="331" spans="2:2">
      <c r="B331" s="9"/>
    </row>
    <row r="332" spans="2:2">
      <c r="B332" s="9"/>
    </row>
    <row r="333" spans="2:2">
      <c r="B333" s="9"/>
    </row>
    <row r="334" spans="2:2">
      <c r="B334" s="9"/>
    </row>
    <row r="335" spans="2:2">
      <c r="B335" s="9"/>
    </row>
    <row r="336" spans="2:2">
      <c r="B336" s="9"/>
    </row>
    <row r="337" spans="2:2">
      <c r="B337" s="9"/>
    </row>
    <row r="338" spans="2:2">
      <c r="B338" s="9"/>
    </row>
    <row r="339" spans="2:2">
      <c r="B339" s="9"/>
    </row>
    <row r="340" spans="2:2">
      <c r="B340" s="9"/>
    </row>
    <row r="341" spans="2:2">
      <c r="B341" s="9"/>
    </row>
    <row r="342" spans="2:2">
      <c r="B342" s="9"/>
    </row>
    <row r="343" spans="2:2">
      <c r="B343" s="9"/>
    </row>
    <row r="344" spans="2:2">
      <c r="B344" s="9"/>
    </row>
    <row r="345" spans="2:2">
      <c r="B345" s="9"/>
    </row>
    <row r="346" spans="2:2">
      <c r="B346" s="9"/>
    </row>
    <row r="347" spans="2:2">
      <c r="B347" s="9"/>
    </row>
    <row r="348" spans="2:2">
      <c r="B348" s="9"/>
    </row>
    <row r="349" spans="2:2">
      <c r="B349" s="9"/>
    </row>
    <row r="350" spans="2:2">
      <c r="B350" s="9"/>
    </row>
    <row r="351" spans="2:2">
      <c r="B351" s="9"/>
    </row>
    <row r="352" spans="2:2">
      <c r="B352" s="9"/>
    </row>
    <row r="353" spans="2:2">
      <c r="B353" s="9"/>
    </row>
    <row r="354" spans="2:2">
      <c r="B354" s="9"/>
    </row>
    <row r="355" spans="2:2">
      <c r="B355" s="9"/>
    </row>
    <row r="356" spans="2:2">
      <c r="B356" s="9"/>
    </row>
    <row r="357" spans="2:2">
      <c r="B357" s="9"/>
    </row>
    <row r="358" spans="2:2">
      <c r="B358" s="9"/>
    </row>
    <row r="359" spans="2:2">
      <c r="B359" s="9"/>
    </row>
    <row r="360" spans="2:2">
      <c r="B360" s="9"/>
    </row>
    <row r="361" spans="2:2">
      <c r="B361" s="9"/>
    </row>
    <row r="362" spans="2:2">
      <c r="B362" s="9"/>
    </row>
    <row r="363" spans="2:2">
      <c r="B363" s="9"/>
    </row>
    <row r="364" spans="2:2">
      <c r="B364" s="9"/>
    </row>
    <row r="365" spans="2:2">
      <c r="B365" s="9"/>
    </row>
    <row r="366" spans="2:2">
      <c r="B366" s="9"/>
    </row>
    <row r="367" spans="2:2">
      <c r="B367" s="9"/>
    </row>
    <row r="368" spans="2:2">
      <c r="B368" s="9"/>
    </row>
    <row r="369" spans="2:2">
      <c r="B369" s="9"/>
    </row>
    <row r="370" spans="2:2">
      <c r="B370" s="9"/>
    </row>
    <row r="371" spans="2:2">
      <c r="B371" s="9"/>
    </row>
    <row r="372" spans="2:2">
      <c r="B372" s="9"/>
    </row>
    <row r="373" spans="2:2">
      <c r="B373" s="9"/>
    </row>
    <row r="374" spans="2:2">
      <c r="B374" s="9"/>
    </row>
    <row r="375" spans="2:2">
      <c r="B375" s="9"/>
    </row>
    <row r="376" spans="2:2">
      <c r="B376" s="9"/>
    </row>
    <row r="377" spans="2:2">
      <c r="B377" s="9"/>
    </row>
    <row r="378" spans="2:2">
      <c r="B378" s="9"/>
    </row>
    <row r="379" spans="2:2">
      <c r="B379" s="9"/>
    </row>
    <row r="380" spans="2:2">
      <c r="B380" s="9"/>
    </row>
    <row r="381" spans="2:2">
      <c r="B381" s="9"/>
    </row>
    <row r="382" spans="2:2">
      <c r="B382" s="9"/>
    </row>
    <row r="383" spans="2:2">
      <c r="B383" s="9"/>
    </row>
    <row r="384" spans="2:2">
      <c r="B384" s="9"/>
    </row>
    <row r="385" spans="2:2">
      <c r="B385" s="9"/>
    </row>
    <row r="386" spans="2:2">
      <c r="B386" s="9"/>
    </row>
    <row r="387" spans="2:2">
      <c r="B387" s="9"/>
    </row>
    <row r="388" spans="2:2">
      <c r="B388" s="9"/>
    </row>
    <row r="389" spans="2:2">
      <c r="B389" s="9"/>
    </row>
    <row r="390" spans="2:2">
      <c r="B390" s="9"/>
    </row>
    <row r="391" spans="2:2">
      <c r="B391" s="9"/>
    </row>
    <row r="392" spans="2:2">
      <c r="B392" s="9"/>
    </row>
    <row r="393" spans="2:2">
      <c r="B393" s="9"/>
    </row>
    <row r="394" spans="2:2">
      <c r="B394" s="9"/>
    </row>
    <row r="395" spans="2:2">
      <c r="B395" s="9"/>
    </row>
    <row r="396" spans="2:2">
      <c r="B396" s="9"/>
    </row>
    <row r="397" spans="2:2">
      <c r="B397" s="9"/>
    </row>
    <row r="398" spans="2:2">
      <c r="B398" s="9"/>
    </row>
    <row r="399" spans="2:2">
      <c r="B399" s="9"/>
    </row>
    <row r="400" spans="2:2">
      <c r="B400" s="9"/>
    </row>
    <row r="401" spans="2:2">
      <c r="B401" s="9"/>
    </row>
    <row r="402" spans="2:2">
      <c r="B402" s="9"/>
    </row>
    <row r="403" spans="2:2">
      <c r="B403" s="9"/>
    </row>
    <row r="404" spans="2:2">
      <c r="B404" s="9"/>
    </row>
    <row r="405" spans="2:2">
      <c r="B405" s="9"/>
    </row>
    <row r="406" spans="2:2">
      <c r="B406" s="9"/>
    </row>
    <row r="407" spans="2:2">
      <c r="B407" s="9"/>
    </row>
    <row r="408" spans="2:2">
      <c r="B408" s="9"/>
    </row>
    <row r="409" spans="2:2">
      <c r="B409" s="9"/>
    </row>
    <row r="410" spans="2:2">
      <c r="B410" s="9"/>
    </row>
    <row r="411" spans="2:2">
      <c r="B411" s="9"/>
    </row>
    <row r="412" spans="2:2">
      <c r="B412" s="9"/>
    </row>
    <row r="413" spans="2:2">
      <c r="B413" s="9"/>
    </row>
    <row r="414" spans="2:2">
      <c r="B414" s="9"/>
    </row>
    <row r="415" spans="2:2">
      <c r="B415" s="9"/>
    </row>
    <row r="416" spans="2:2">
      <c r="B416" s="9"/>
    </row>
    <row r="417" spans="2:2">
      <c r="B417" s="9"/>
    </row>
    <row r="418" spans="2:2">
      <c r="B418" s="9"/>
    </row>
    <row r="419" spans="2:2">
      <c r="B419" s="9"/>
    </row>
    <row r="420" spans="2:2">
      <c r="B420" s="9"/>
    </row>
    <row r="421" spans="2:2">
      <c r="B421" s="9"/>
    </row>
    <row r="422" spans="2:2">
      <c r="B422" s="9"/>
    </row>
    <row r="423" spans="2:2">
      <c r="B423" s="9"/>
    </row>
    <row r="424" spans="2:2">
      <c r="B424" s="9"/>
    </row>
    <row r="425" spans="2:2">
      <c r="B425" s="9"/>
    </row>
    <row r="426" spans="2:2">
      <c r="B426" s="9"/>
    </row>
    <row r="427" spans="2:2">
      <c r="B427" s="9"/>
    </row>
    <row r="428" spans="2:2">
      <c r="B428" s="9"/>
    </row>
    <row r="429" spans="2:2">
      <c r="B429" s="9"/>
    </row>
    <row r="430" spans="2:2">
      <c r="B430" s="9"/>
    </row>
    <row r="431" spans="2:2">
      <c r="B431" s="9"/>
    </row>
    <row r="432" spans="2:2">
      <c r="B432" s="9"/>
    </row>
    <row r="433" spans="2:2">
      <c r="B433" s="9"/>
    </row>
    <row r="434" spans="2:2">
      <c r="B434" s="9"/>
    </row>
    <row r="435" spans="2:2">
      <c r="B435" s="9"/>
    </row>
    <row r="436" spans="2:2">
      <c r="B436" s="9"/>
    </row>
    <row r="437" spans="2:2">
      <c r="B437" s="9"/>
    </row>
    <row r="438" spans="2:2">
      <c r="B438" s="9"/>
    </row>
    <row r="439" spans="2:2">
      <c r="B439" s="9"/>
    </row>
    <row r="440" spans="2:2">
      <c r="B440" s="9"/>
    </row>
    <row r="441" spans="2:2">
      <c r="B441" s="9"/>
    </row>
    <row r="442" spans="2:2">
      <c r="B442" s="9"/>
    </row>
    <row r="443" spans="2:2">
      <c r="B443" s="9"/>
    </row>
    <row r="444" spans="2:2">
      <c r="B444" s="9"/>
    </row>
    <row r="445" spans="2:2">
      <c r="B445" s="9"/>
    </row>
    <row r="446" spans="2:2">
      <c r="B446" s="9"/>
    </row>
    <row r="447" spans="2:2">
      <c r="B447" s="9"/>
    </row>
    <row r="448" spans="2:2">
      <c r="B448" s="9"/>
    </row>
    <row r="449" spans="2:2">
      <c r="B449" s="9"/>
    </row>
    <row r="450" spans="2:2">
      <c r="B450" s="9"/>
    </row>
    <row r="451" spans="2:2">
      <c r="B451" s="9"/>
    </row>
    <row r="452" spans="2:2">
      <c r="B452" s="9"/>
    </row>
    <row r="453" spans="2:2">
      <c r="B453" s="9"/>
    </row>
    <row r="454" spans="2:2">
      <c r="B454" s="9"/>
    </row>
    <row r="455" spans="2:2">
      <c r="B455" s="9"/>
    </row>
    <row r="456" spans="2:2">
      <c r="B456" s="9"/>
    </row>
    <row r="457" spans="2:2">
      <c r="B457" s="9"/>
    </row>
    <row r="458" spans="2:2">
      <c r="B458" s="9"/>
    </row>
    <row r="459" spans="2:2">
      <c r="B459" s="9"/>
    </row>
    <row r="460" spans="2:2">
      <c r="B460" s="9"/>
    </row>
    <row r="461" spans="2:2">
      <c r="B461" s="9"/>
    </row>
    <row r="462" spans="2:2">
      <c r="B462" s="9"/>
    </row>
    <row r="463" spans="2:2">
      <c r="B463" s="9"/>
    </row>
    <row r="464" spans="2:2">
      <c r="B464" s="9"/>
    </row>
    <row r="465" spans="2:2">
      <c r="B465" s="9"/>
    </row>
    <row r="466" spans="2:2">
      <c r="B466" s="9"/>
    </row>
    <row r="467" spans="2:2">
      <c r="B467" s="9"/>
    </row>
    <row r="468" spans="2:2">
      <c r="B468" s="9"/>
    </row>
    <row r="469" spans="2:2">
      <c r="B469" s="9"/>
    </row>
    <row r="470" spans="2:2">
      <c r="B470" s="9"/>
    </row>
    <row r="471" spans="2:2">
      <c r="B471" s="9"/>
    </row>
    <row r="472" spans="2:2">
      <c r="B472" s="9"/>
    </row>
    <row r="473" spans="2:2">
      <c r="B473" s="9"/>
    </row>
    <row r="474" spans="2:2">
      <c r="B474" s="9"/>
    </row>
    <row r="475" spans="2:2">
      <c r="B475" s="9"/>
    </row>
    <row r="476" spans="2:2">
      <c r="B476" s="9"/>
    </row>
    <row r="477" spans="2:2">
      <c r="B477" s="9"/>
    </row>
    <row r="478" spans="2:2">
      <c r="B478" s="9"/>
    </row>
    <row r="479" spans="2:2">
      <c r="B479" s="9"/>
    </row>
    <row r="480" spans="2:2">
      <c r="B480" s="9"/>
    </row>
    <row r="481" spans="2:2">
      <c r="B481" s="9"/>
    </row>
    <row r="482" spans="2:2">
      <c r="B482" s="9"/>
    </row>
    <row r="483" spans="2:2">
      <c r="B483" s="9"/>
    </row>
    <row r="484" spans="2:2">
      <c r="B484" s="9"/>
    </row>
    <row r="485" spans="2:2">
      <c r="B485" s="9"/>
    </row>
    <row r="486" spans="2:2">
      <c r="B486" s="9"/>
    </row>
    <row r="487" spans="2:2">
      <c r="B487" s="9"/>
    </row>
    <row r="488" spans="2:2">
      <c r="B488" s="9"/>
    </row>
    <row r="489" spans="2:2">
      <c r="B489" s="9"/>
    </row>
    <row r="490" spans="2:2">
      <c r="B490" s="9"/>
    </row>
    <row r="491" spans="2:2">
      <c r="B491" s="9"/>
    </row>
    <row r="492" spans="2:2">
      <c r="B492" s="9"/>
    </row>
    <row r="493" spans="2:2">
      <c r="B493" s="9"/>
    </row>
    <row r="494" spans="2:2">
      <c r="B494" s="9"/>
    </row>
    <row r="495" spans="2:2">
      <c r="B495" s="9"/>
    </row>
    <row r="496" spans="2:2">
      <c r="B496" s="9"/>
    </row>
    <row r="497" spans="2:2">
      <c r="B497" s="9"/>
    </row>
    <row r="498" spans="2:2">
      <c r="B498" s="9"/>
    </row>
    <row r="499" spans="2:2">
      <c r="B499" s="9"/>
    </row>
    <row r="500" spans="2:2">
      <c r="B500" s="9"/>
    </row>
    <row r="501" spans="2:2">
      <c r="B501" s="9"/>
    </row>
    <row r="502" spans="2:2">
      <c r="B502" s="9"/>
    </row>
    <row r="503" spans="2:2">
      <c r="B503" s="9"/>
    </row>
    <row r="504" spans="2:2">
      <c r="B504" s="9"/>
    </row>
    <row r="505" spans="2:2">
      <c r="B505" s="9"/>
    </row>
    <row r="506" spans="2:2">
      <c r="B506" s="9"/>
    </row>
    <row r="507" spans="2:2">
      <c r="B507" s="9"/>
    </row>
    <row r="508" spans="2:2">
      <c r="B508" s="9"/>
    </row>
    <row r="509" spans="2:2">
      <c r="B509" s="9"/>
    </row>
    <row r="510" spans="2:2">
      <c r="B510" s="9"/>
    </row>
    <row r="511" spans="2:2">
      <c r="B511" s="9"/>
    </row>
    <row r="512" spans="2:2">
      <c r="B512" s="9"/>
    </row>
    <row r="513" spans="2:2">
      <c r="B513" s="9"/>
    </row>
    <row r="514" spans="2:2">
      <c r="B514" s="9"/>
    </row>
    <row r="515" spans="2:2">
      <c r="B515" s="9"/>
    </row>
    <row r="516" spans="2:2">
      <c r="B516" s="9"/>
    </row>
    <row r="517" spans="2:2">
      <c r="B517" s="9"/>
    </row>
    <row r="518" spans="2:2">
      <c r="B518" s="9"/>
    </row>
    <row r="519" spans="2:2">
      <c r="B519" s="9"/>
    </row>
    <row r="520" spans="2:2">
      <c r="B520" s="9"/>
    </row>
    <row r="521" spans="2:2">
      <c r="B521" s="9"/>
    </row>
    <row r="522" spans="2:2">
      <c r="B522" s="9"/>
    </row>
    <row r="523" spans="2:2">
      <c r="B523" s="9"/>
    </row>
    <row r="524" spans="2:2">
      <c r="B524" s="9"/>
    </row>
    <row r="525" spans="2:2">
      <c r="B525" s="9"/>
    </row>
    <row r="526" spans="2:2">
      <c r="B526" s="9"/>
    </row>
    <row r="527" spans="2:2">
      <c r="B527" s="9"/>
    </row>
    <row r="528" spans="2:2">
      <c r="B528" s="9"/>
    </row>
    <row r="529" spans="2:2">
      <c r="B529" s="9"/>
    </row>
    <row r="530" spans="2:2">
      <c r="B530" s="9"/>
    </row>
    <row r="531" spans="2:2">
      <c r="B531" s="9"/>
    </row>
    <row r="532" spans="2:2">
      <c r="B532" s="9"/>
    </row>
    <row r="533" spans="2:2">
      <c r="B533" s="9"/>
    </row>
    <row r="534" spans="2:2">
      <c r="B534" s="9"/>
    </row>
    <row r="535" spans="2:2">
      <c r="B535" s="9"/>
    </row>
    <row r="536" spans="2:2">
      <c r="B536" s="9"/>
    </row>
    <row r="537" spans="2:2">
      <c r="B537" s="9"/>
    </row>
    <row r="538" spans="2:2">
      <c r="B538" s="9"/>
    </row>
    <row r="539" spans="2:2">
      <c r="B539" s="9"/>
    </row>
    <row r="540" spans="2:2">
      <c r="B540" s="9"/>
    </row>
    <row r="541" spans="2:2">
      <c r="B541" s="9"/>
    </row>
    <row r="542" spans="2:2">
      <c r="B542" s="9"/>
    </row>
    <row r="543" spans="2:2">
      <c r="B543" s="9"/>
    </row>
    <row r="544" spans="2:2">
      <c r="B544" s="9"/>
    </row>
    <row r="545" spans="2:2">
      <c r="B545" s="9"/>
    </row>
    <row r="546" spans="2:2">
      <c r="B546" s="9"/>
    </row>
    <row r="547" spans="2:2">
      <c r="B547" s="9"/>
    </row>
    <row r="548" spans="2:2">
      <c r="B548" s="9"/>
    </row>
    <row r="549" spans="2:2">
      <c r="B549" s="9"/>
    </row>
    <row r="550" spans="2:2">
      <c r="B550" s="9"/>
    </row>
    <row r="551" spans="2:2">
      <c r="B551" s="9"/>
    </row>
    <row r="552" spans="2:2">
      <c r="B552" s="9"/>
    </row>
    <row r="553" spans="2:2">
      <c r="B553" s="9"/>
    </row>
    <row r="554" spans="2:2">
      <c r="B554" s="9"/>
    </row>
    <row r="555" spans="2:2">
      <c r="B555" s="9"/>
    </row>
    <row r="556" spans="2:2">
      <c r="B556" s="9"/>
    </row>
    <row r="557" spans="2:2">
      <c r="B557" s="9"/>
    </row>
    <row r="558" spans="2:2">
      <c r="B558" s="9"/>
    </row>
    <row r="559" spans="2:2">
      <c r="B559" s="9"/>
    </row>
    <row r="560" spans="2:2">
      <c r="B560" s="9"/>
    </row>
    <row r="561" spans="2:2">
      <c r="B561" s="9"/>
    </row>
    <row r="562" spans="2:2">
      <c r="B562" s="9"/>
    </row>
    <row r="563" spans="2:2">
      <c r="B563" s="9"/>
    </row>
    <row r="564" spans="2:2">
      <c r="B564" s="9"/>
    </row>
    <row r="565" spans="2:2">
      <c r="B565" s="9"/>
    </row>
    <row r="566" spans="2:2">
      <c r="B566" s="9"/>
    </row>
    <row r="567" spans="2:2">
      <c r="B567" s="9"/>
    </row>
    <row r="568" spans="2:2">
      <c r="B568" s="9"/>
    </row>
    <row r="569" spans="2:2">
      <c r="B569" s="9"/>
    </row>
    <row r="570" spans="2:2">
      <c r="B570" s="9"/>
    </row>
    <row r="571" spans="2:2">
      <c r="B571" s="9"/>
    </row>
    <row r="572" spans="2:2">
      <c r="B572" s="9"/>
    </row>
    <row r="573" spans="2:2">
      <c r="B573" s="9"/>
    </row>
    <row r="574" spans="2:2">
      <c r="B574" s="9"/>
    </row>
    <row r="575" spans="2:2">
      <c r="B575" s="9"/>
    </row>
    <row r="576" spans="2:2">
      <c r="B576" s="9"/>
    </row>
    <row r="577" spans="2:2">
      <c r="B577" s="9"/>
    </row>
    <row r="578" spans="2:2">
      <c r="B578" s="9"/>
    </row>
    <row r="579" spans="2:2">
      <c r="B579" s="9"/>
    </row>
    <row r="580" spans="2:2">
      <c r="B580" s="9"/>
    </row>
    <row r="581" spans="2:2">
      <c r="B581" s="9"/>
    </row>
    <row r="582" spans="2:2">
      <c r="B582" s="9"/>
    </row>
    <row r="583" spans="2:2">
      <c r="B583" s="9"/>
    </row>
    <row r="584" spans="2:2">
      <c r="B584" s="9"/>
    </row>
    <row r="585" spans="2:2">
      <c r="B585" s="9"/>
    </row>
    <row r="586" spans="2:2">
      <c r="B586" s="9"/>
    </row>
    <row r="587" spans="2:2">
      <c r="B587" s="9"/>
    </row>
    <row r="588" spans="2:2">
      <c r="B588" s="9"/>
    </row>
    <row r="589" spans="2:2">
      <c r="B589" s="9"/>
    </row>
    <row r="590" spans="2:2">
      <c r="B590" s="9"/>
    </row>
    <row r="591" spans="2:2">
      <c r="B591" s="9"/>
    </row>
    <row r="592" spans="2:2">
      <c r="B592" s="9"/>
    </row>
    <row r="593" spans="2:2">
      <c r="B593" s="9"/>
    </row>
    <row r="594" spans="2:2">
      <c r="B594" s="9"/>
    </row>
    <row r="595" spans="2:2">
      <c r="B595" s="9"/>
    </row>
    <row r="596" spans="2:2">
      <c r="B596" s="9"/>
    </row>
    <row r="597" spans="2:2">
      <c r="B597" s="9"/>
    </row>
    <row r="598" spans="2:2">
      <c r="B598" s="9"/>
    </row>
    <row r="599" spans="2:2">
      <c r="B599" s="9"/>
    </row>
    <row r="600" spans="2:2">
      <c r="B600" s="9"/>
    </row>
    <row r="601" spans="2:2">
      <c r="B601" s="9"/>
    </row>
    <row r="602" spans="2:2">
      <c r="B602" s="9"/>
    </row>
    <row r="603" spans="2:2">
      <c r="B603" s="9"/>
    </row>
    <row r="604" spans="2:2">
      <c r="B604" s="9"/>
    </row>
    <row r="605" spans="2:2">
      <c r="B605" s="9"/>
    </row>
    <row r="606" spans="2:2">
      <c r="B606" s="9"/>
    </row>
    <row r="607" spans="2:2">
      <c r="B607" s="9"/>
    </row>
    <row r="608" spans="2:2">
      <c r="B608" s="9"/>
    </row>
    <row r="609" spans="2:2">
      <c r="B609" s="9"/>
    </row>
    <row r="610" spans="2:2">
      <c r="B610" s="9"/>
    </row>
    <row r="611" spans="2:2">
      <c r="B611" s="9"/>
    </row>
    <row r="612" spans="2:2">
      <c r="B612" s="9"/>
    </row>
    <row r="613" spans="2:2">
      <c r="B613" s="9"/>
    </row>
    <row r="614" spans="2:2">
      <c r="B614" s="9"/>
    </row>
    <row r="615" spans="2:2">
      <c r="B615" s="9"/>
    </row>
    <row r="616" spans="2:2">
      <c r="B616" s="9"/>
    </row>
    <row r="617" spans="2:2">
      <c r="B617" s="9"/>
    </row>
    <row r="618" spans="2:2">
      <c r="B618" s="9"/>
    </row>
    <row r="619" spans="2:2">
      <c r="B619" s="9"/>
    </row>
    <row r="620" spans="2:2">
      <c r="B620" s="9"/>
    </row>
    <row r="621" spans="2:2">
      <c r="B621" s="9"/>
    </row>
    <row r="622" spans="2:2">
      <c r="B622" s="9"/>
    </row>
    <row r="623" spans="2:2">
      <c r="B623" s="9"/>
    </row>
    <row r="624" spans="2:2">
      <c r="B624" s="9"/>
    </row>
    <row r="625" spans="2:2">
      <c r="B625" s="9"/>
    </row>
    <row r="626" spans="2:2">
      <c r="B626" s="9"/>
    </row>
    <row r="627" spans="2:2">
      <c r="B627" s="9"/>
    </row>
    <row r="628" spans="2:2">
      <c r="B628" s="9"/>
    </row>
    <row r="629" spans="2:2">
      <c r="B629" s="9"/>
    </row>
    <row r="630" spans="2:2">
      <c r="B630" s="9"/>
    </row>
    <row r="631" spans="2:2">
      <c r="B631" s="9"/>
    </row>
    <row r="632" spans="2:2">
      <c r="B632" s="9"/>
    </row>
    <row r="633" spans="2:2">
      <c r="B633" s="9"/>
    </row>
    <row r="634" spans="2:2">
      <c r="B634" s="9"/>
    </row>
    <row r="635" spans="2:2">
      <c r="B635" s="9"/>
    </row>
    <row r="636" spans="2:2">
      <c r="B636" s="9"/>
    </row>
    <row r="637" spans="2:2">
      <c r="B637" s="9"/>
    </row>
    <row r="638" spans="2:2">
      <c r="B638" s="9"/>
    </row>
    <row r="639" spans="2:2">
      <c r="B639" s="9"/>
    </row>
    <row r="640" spans="2:2">
      <c r="B640" s="9"/>
    </row>
    <row r="641" spans="2:2">
      <c r="B641" s="9"/>
    </row>
    <row r="642" spans="2:2">
      <c r="B642" s="9"/>
    </row>
    <row r="643" spans="2:2">
      <c r="B643" s="9"/>
    </row>
    <row r="644" spans="2:2">
      <c r="B644" s="9"/>
    </row>
    <row r="645" spans="2:2">
      <c r="B645" s="9"/>
    </row>
    <row r="646" spans="2:2">
      <c r="B646" s="9"/>
    </row>
    <row r="647" spans="2:2">
      <c r="B647" s="9"/>
    </row>
    <row r="648" spans="2:2">
      <c r="B648" s="9"/>
    </row>
    <row r="649" spans="2:2">
      <c r="B649" s="9"/>
    </row>
    <row r="650" spans="2:2">
      <c r="B650" s="9"/>
    </row>
    <row r="651" spans="2:2">
      <c r="B651" s="9"/>
    </row>
    <row r="652" spans="2:2">
      <c r="B652" s="9"/>
    </row>
    <row r="653" spans="2:2">
      <c r="B653" s="9"/>
    </row>
    <row r="654" spans="2:2">
      <c r="B654" s="9"/>
    </row>
    <row r="655" spans="2:2">
      <c r="B655" s="9"/>
    </row>
    <row r="656" spans="2:2">
      <c r="B656" s="9"/>
    </row>
    <row r="657" spans="2:2">
      <c r="B657" s="9"/>
    </row>
    <row r="658" spans="2:2">
      <c r="B658" s="9"/>
    </row>
    <row r="659" spans="2:2">
      <c r="B659" s="9"/>
    </row>
    <row r="660" spans="2:2">
      <c r="B660" s="9"/>
    </row>
    <row r="661" spans="2:2">
      <c r="B661" s="9"/>
    </row>
    <row r="662" spans="2:2">
      <c r="B662" s="9"/>
    </row>
    <row r="663" spans="2:2">
      <c r="B663" s="9"/>
    </row>
    <row r="664" spans="2:2">
      <c r="B664" s="9"/>
    </row>
    <row r="665" spans="2:2">
      <c r="B665" s="9"/>
    </row>
    <row r="666" spans="2:2">
      <c r="B666" s="9"/>
    </row>
    <row r="667" spans="2:2">
      <c r="B667" s="9"/>
    </row>
    <row r="668" spans="2:2">
      <c r="B668" s="9"/>
    </row>
    <row r="669" spans="2:2">
      <c r="B669" s="9"/>
    </row>
    <row r="670" spans="2:2">
      <c r="B670" s="9"/>
    </row>
    <row r="671" spans="2:2">
      <c r="B671" s="9"/>
    </row>
    <row r="672" spans="2:2">
      <c r="B672" s="9"/>
    </row>
    <row r="673" spans="2:2">
      <c r="B673" s="9"/>
    </row>
    <row r="674" spans="2:2">
      <c r="B674" s="9"/>
    </row>
    <row r="675" spans="2:2">
      <c r="B675" s="9"/>
    </row>
    <row r="676" spans="2:2">
      <c r="B676" s="9"/>
    </row>
    <row r="677" spans="2:2">
      <c r="B677" s="9"/>
    </row>
    <row r="678" spans="2:2">
      <c r="B678" s="9"/>
    </row>
    <row r="679" spans="2:2">
      <c r="B679" s="9"/>
    </row>
    <row r="680" spans="2:2">
      <c r="B680" s="9"/>
    </row>
    <row r="681" spans="2:2">
      <c r="B681" s="9"/>
    </row>
    <row r="682" spans="2:2">
      <c r="B682" s="9"/>
    </row>
    <row r="683" spans="2:2">
      <c r="B683" s="9"/>
    </row>
    <row r="684" spans="2:2">
      <c r="B684" s="9"/>
    </row>
    <row r="685" spans="2:2">
      <c r="B685" s="9"/>
    </row>
    <row r="686" spans="2:2">
      <c r="B686" s="9"/>
    </row>
    <row r="687" spans="2:2">
      <c r="B687" s="9"/>
    </row>
    <row r="688" spans="2:2">
      <c r="B688" s="9"/>
    </row>
    <row r="689" spans="2:2">
      <c r="B689" s="9"/>
    </row>
    <row r="690" spans="2:2">
      <c r="B690" s="9"/>
    </row>
    <row r="691" spans="2:2">
      <c r="B691" s="9"/>
    </row>
    <row r="692" spans="2:2">
      <c r="B692" s="9"/>
    </row>
    <row r="693" spans="2:2">
      <c r="B693" s="9"/>
    </row>
    <row r="694" spans="2:2">
      <c r="B694" s="9"/>
    </row>
    <row r="695" spans="2:2">
      <c r="B695" s="9"/>
    </row>
    <row r="696" spans="2:2">
      <c r="B696" s="9"/>
    </row>
    <row r="697" spans="2:2">
      <c r="B697" s="9"/>
    </row>
    <row r="698" spans="2:2">
      <c r="B698" s="9"/>
    </row>
    <row r="699" spans="2:2">
      <c r="B699" s="9"/>
    </row>
    <row r="700" spans="2:2">
      <c r="B700" s="9"/>
    </row>
    <row r="701" spans="2:2">
      <c r="B701" s="9"/>
    </row>
    <row r="702" spans="2:2">
      <c r="B702" s="9"/>
    </row>
    <row r="703" spans="2:2">
      <c r="B703" s="9"/>
    </row>
    <row r="704" spans="2:2">
      <c r="B704" s="9"/>
    </row>
    <row r="705" spans="2:2">
      <c r="B705" s="9"/>
    </row>
    <row r="706" spans="2:2">
      <c r="B706" s="9"/>
    </row>
    <row r="707" spans="2:2">
      <c r="B707" s="9"/>
    </row>
    <row r="708" spans="2:2">
      <c r="B708" s="9"/>
    </row>
    <row r="709" spans="2:2">
      <c r="B709" s="9"/>
    </row>
    <row r="710" spans="2:2">
      <c r="B710" s="9"/>
    </row>
    <row r="711" spans="2:2">
      <c r="B711" s="9"/>
    </row>
    <row r="712" spans="2:2">
      <c r="B712" s="9"/>
    </row>
    <row r="713" spans="2:2">
      <c r="B713" s="9"/>
    </row>
    <row r="714" spans="2:2">
      <c r="B714" s="9"/>
    </row>
    <row r="715" spans="2:2">
      <c r="B715" s="9"/>
    </row>
    <row r="716" spans="2:2">
      <c r="B716" s="9"/>
    </row>
    <row r="717" spans="2:2">
      <c r="B717" s="9"/>
    </row>
    <row r="718" spans="2:2">
      <c r="B718" s="9"/>
    </row>
    <row r="719" spans="2:2">
      <c r="B719" s="9"/>
    </row>
    <row r="720" spans="2:2">
      <c r="B720" s="9"/>
    </row>
    <row r="721" spans="2:2">
      <c r="B721" s="9"/>
    </row>
    <row r="722" spans="2:2">
      <c r="B722" s="9"/>
    </row>
    <row r="723" spans="2:2">
      <c r="B723" s="9"/>
    </row>
    <row r="724" spans="2:2">
      <c r="B724" s="9"/>
    </row>
    <row r="725" spans="2:2">
      <c r="B725" s="9"/>
    </row>
    <row r="726" spans="2:2">
      <c r="B726" s="9"/>
    </row>
    <row r="727" spans="2:2">
      <c r="B727" s="9"/>
    </row>
    <row r="728" spans="2:2">
      <c r="B728" s="9"/>
    </row>
    <row r="729" spans="2:2">
      <c r="B729" s="9"/>
    </row>
    <row r="730" spans="2:2">
      <c r="B730" s="9"/>
    </row>
    <row r="731" spans="2:2">
      <c r="B731" s="9"/>
    </row>
    <row r="732" spans="2:2">
      <c r="B732" s="9"/>
    </row>
    <row r="733" spans="2:2">
      <c r="B733" s="9"/>
    </row>
    <row r="734" spans="2:2">
      <c r="B734" s="9"/>
    </row>
    <row r="735" spans="2:2">
      <c r="B735" s="9"/>
    </row>
    <row r="736" spans="2:2">
      <c r="B736" s="9"/>
    </row>
    <row r="737" spans="2:2">
      <c r="B737" s="9"/>
    </row>
    <row r="738" spans="2:2">
      <c r="B738" s="9"/>
    </row>
    <row r="739" spans="2:2">
      <c r="B739" s="9"/>
    </row>
    <row r="740" spans="2:2">
      <c r="B740" s="9"/>
    </row>
    <row r="741" spans="2:2">
      <c r="B741" s="9"/>
    </row>
    <row r="742" spans="2:2">
      <c r="B742" s="9"/>
    </row>
    <row r="743" spans="2:2">
      <c r="B743" s="9"/>
    </row>
    <row r="744" spans="2:2">
      <c r="B744" s="9"/>
    </row>
    <row r="745" spans="2:2">
      <c r="B745" s="9"/>
    </row>
    <row r="746" spans="2:2">
      <c r="B746" s="9"/>
    </row>
    <row r="747" spans="2:2">
      <c r="B747" s="9"/>
    </row>
    <row r="748" spans="2:2">
      <c r="B748" s="9"/>
    </row>
    <row r="749" spans="2:2">
      <c r="B749" s="9"/>
    </row>
    <row r="750" spans="2:2">
      <c r="B750" s="9"/>
    </row>
    <row r="751" spans="2:2">
      <c r="B751" s="9"/>
    </row>
    <row r="752" spans="2:2">
      <c r="B752" s="9"/>
    </row>
    <row r="753" spans="2:2">
      <c r="B753" s="9"/>
    </row>
    <row r="754" spans="2:2">
      <c r="B754" s="9"/>
    </row>
    <row r="755" spans="2:2">
      <c r="B755" s="9"/>
    </row>
    <row r="756" spans="2:2">
      <c r="B756" s="9"/>
    </row>
    <row r="757" spans="2:2">
      <c r="B757" s="9"/>
    </row>
    <row r="758" spans="2:2">
      <c r="B758" s="9"/>
    </row>
    <row r="759" spans="2:2">
      <c r="B759" s="9"/>
    </row>
    <row r="760" spans="2:2">
      <c r="B760" s="9"/>
    </row>
    <row r="761" spans="2:2">
      <c r="B761" s="9"/>
    </row>
    <row r="762" spans="2:2">
      <c r="B762" s="9"/>
    </row>
    <row r="763" spans="2:2">
      <c r="B763" s="9"/>
    </row>
    <row r="764" spans="2:2">
      <c r="B764" s="9"/>
    </row>
    <row r="765" spans="2:2">
      <c r="B765" s="9"/>
    </row>
    <row r="766" spans="2:2">
      <c r="B766" s="9"/>
    </row>
    <row r="767" spans="2:2">
      <c r="B767" s="9"/>
    </row>
    <row r="768" spans="2:2">
      <c r="B768" s="9"/>
    </row>
    <row r="769" spans="2:2">
      <c r="B769" s="9"/>
    </row>
    <row r="770" spans="2:2">
      <c r="B770" s="9"/>
    </row>
    <row r="771" spans="2:2">
      <c r="B771" s="9"/>
    </row>
    <row r="772" spans="2:2">
      <c r="B772" s="9"/>
    </row>
    <row r="773" spans="2:2">
      <c r="B773" s="9"/>
    </row>
    <row r="774" spans="2:2">
      <c r="B774" s="9"/>
    </row>
    <row r="775" spans="2:2">
      <c r="B775" s="9"/>
    </row>
    <row r="776" spans="2:2">
      <c r="B776" s="9"/>
    </row>
    <row r="777" spans="2:2">
      <c r="B777" s="9"/>
    </row>
    <row r="778" spans="2:2">
      <c r="B778" s="9"/>
    </row>
    <row r="779" spans="2:2">
      <c r="B779" s="9"/>
    </row>
    <row r="780" spans="2:2">
      <c r="B780" s="9"/>
    </row>
    <row r="781" spans="2:2">
      <c r="B781" s="9"/>
    </row>
    <row r="782" spans="2:2">
      <c r="B782" s="9"/>
    </row>
    <row r="783" spans="2:2">
      <c r="B783" s="9"/>
    </row>
    <row r="784" spans="2:2">
      <c r="B784" s="9"/>
    </row>
    <row r="785" spans="2:2">
      <c r="B785" s="9"/>
    </row>
    <row r="786" spans="2:2">
      <c r="B786" s="9"/>
    </row>
    <row r="787" spans="2:2">
      <c r="B787" s="9"/>
    </row>
    <row r="788" spans="2:2">
      <c r="B788" s="9"/>
    </row>
    <row r="789" spans="2:2">
      <c r="B789" s="9"/>
    </row>
    <row r="790" spans="2:2">
      <c r="B790" s="9"/>
    </row>
    <row r="791" spans="2:2">
      <c r="B791" s="9"/>
    </row>
    <row r="792" spans="2:2">
      <c r="B792" s="9"/>
    </row>
    <row r="793" spans="2:2">
      <c r="B793" s="9"/>
    </row>
    <row r="794" spans="2:2">
      <c r="B794" s="9"/>
    </row>
    <row r="795" spans="2:2">
      <c r="B795" s="9"/>
    </row>
    <row r="796" spans="2:2">
      <c r="B796" s="9"/>
    </row>
    <row r="797" spans="2:2">
      <c r="B797" s="9"/>
    </row>
    <row r="798" spans="2:2">
      <c r="B798" s="9"/>
    </row>
    <row r="799" spans="2:2">
      <c r="B799" s="9"/>
    </row>
    <row r="800" spans="2:2">
      <c r="B800" s="9"/>
    </row>
    <row r="801" spans="2:2">
      <c r="B801" s="9"/>
    </row>
    <row r="802" spans="2:2">
      <c r="B802" s="9"/>
    </row>
    <row r="803" spans="2:2">
      <c r="B803" s="9"/>
    </row>
    <row r="804" spans="2:2">
      <c r="B804" s="9"/>
    </row>
    <row r="805" spans="2:2">
      <c r="B805" s="9"/>
    </row>
    <row r="806" spans="2:2">
      <c r="B806" s="9"/>
    </row>
    <row r="807" spans="2:2">
      <c r="B807" s="9"/>
    </row>
    <row r="808" spans="2:2">
      <c r="B808" s="9"/>
    </row>
    <row r="809" spans="2:2">
      <c r="B809" s="9"/>
    </row>
  </sheetData>
  <mergeCells count="182">
    <mergeCell ref="J67:K67"/>
    <mergeCell ref="J64:K64"/>
    <mergeCell ref="J65:K65"/>
    <mergeCell ref="J66:K66"/>
    <mergeCell ref="J136:K136"/>
    <mergeCell ref="J49:K49"/>
    <mergeCell ref="J50:K50"/>
    <mergeCell ref="J51:K51"/>
    <mergeCell ref="J55:K55"/>
    <mergeCell ref="J56:K56"/>
    <mergeCell ref="J58:K58"/>
    <mergeCell ref="J57:K57"/>
    <mergeCell ref="J63:K63"/>
    <mergeCell ref="J59:K59"/>
    <mergeCell ref="J60:K60"/>
    <mergeCell ref="J61:K61"/>
    <mergeCell ref="J62:K62"/>
    <mergeCell ref="A110:L110"/>
    <mergeCell ref="B111:L111"/>
    <mergeCell ref="B112:C112"/>
    <mergeCell ref="G112:J112"/>
    <mergeCell ref="B113:C113"/>
    <mergeCell ref="B114:E114"/>
    <mergeCell ref="F114:G114"/>
    <mergeCell ref="A115:A117"/>
    <mergeCell ref="B115:B117"/>
    <mergeCell ref="C115:I115"/>
    <mergeCell ref="J115:L115"/>
    <mergeCell ref="C116:C117"/>
    <mergeCell ref="D116:D117"/>
    <mergeCell ref="E116:E117"/>
    <mergeCell ref="F116:F117"/>
    <mergeCell ref="L116:L117"/>
    <mergeCell ref="J116:K117"/>
    <mergeCell ref="H114:L114"/>
    <mergeCell ref="L97:L98"/>
    <mergeCell ref="J108:K108"/>
    <mergeCell ref="J97:K98"/>
    <mergeCell ref="J96:L96"/>
    <mergeCell ref="C96:I96"/>
    <mergeCell ref="A99:A107"/>
    <mergeCell ref="J99:K99"/>
    <mergeCell ref="J100:K100"/>
    <mergeCell ref="J101:K101"/>
    <mergeCell ref="J102:K102"/>
    <mergeCell ref="J106:K106"/>
    <mergeCell ref="J107:K107"/>
    <mergeCell ref="A96:A98"/>
    <mergeCell ref="B96:B98"/>
    <mergeCell ref="C97:C98"/>
    <mergeCell ref="D97:D98"/>
    <mergeCell ref="E97:E98"/>
    <mergeCell ref="F97:F98"/>
    <mergeCell ref="A79:A81"/>
    <mergeCell ref="B79:B81"/>
    <mergeCell ref="C80:C81"/>
    <mergeCell ref="D80:D81"/>
    <mergeCell ref="J79:L79"/>
    <mergeCell ref="C79:I79"/>
    <mergeCell ref="J80:J81"/>
    <mergeCell ref="K80:K81"/>
    <mergeCell ref="F80:F81"/>
    <mergeCell ref="L80:L81"/>
    <mergeCell ref="B129:C129"/>
    <mergeCell ref="A149:B151"/>
    <mergeCell ref="C149:L151"/>
    <mergeCell ref="J118:K118"/>
    <mergeCell ref="J119:K119"/>
    <mergeCell ref="J120:K120"/>
    <mergeCell ref="J121:K121"/>
    <mergeCell ref="J122:K122"/>
    <mergeCell ref="J123:K123"/>
    <mergeCell ref="A126:L126"/>
    <mergeCell ref="J139:K139"/>
    <mergeCell ref="J134:K134"/>
    <mergeCell ref="J147:K147"/>
    <mergeCell ref="A141:A146"/>
    <mergeCell ref="J141:K141"/>
    <mergeCell ref="J142:K142"/>
    <mergeCell ref="J143:K143"/>
    <mergeCell ref="J144:K144"/>
    <mergeCell ref="J145:K145"/>
    <mergeCell ref="J146:K146"/>
    <mergeCell ref="J140:K140"/>
    <mergeCell ref="J138:K138"/>
    <mergeCell ref="J137:K137"/>
    <mergeCell ref="J135:K135"/>
    <mergeCell ref="B95:E95"/>
    <mergeCell ref="F95:G95"/>
    <mergeCell ref="H95:L95"/>
    <mergeCell ref="C45:I45"/>
    <mergeCell ref="A74:L74"/>
    <mergeCell ref="B75:L75"/>
    <mergeCell ref="B76:C76"/>
    <mergeCell ref="A118:A123"/>
    <mergeCell ref="J124:K124"/>
    <mergeCell ref="E80:E81"/>
    <mergeCell ref="A91:L91"/>
    <mergeCell ref="B92:L92"/>
    <mergeCell ref="A82:A88"/>
    <mergeCell ref="F87:H87"/>
    <mergeCell ref="F88:H88"/>
    <mergeCell ref="J89:K89"/>
    <mergeCell ref="B93:C93"/>
    <mergeCell ref="G93:J93"/>
    <mergeCell ref="B94:C94"/>
    <mergeCell ref="G76:J76"/>
    <mergeCell ref="B77:C77"/>
    <mergeCell ref="B78:E78"/>
    <mergeCell ref="F78:G78"/>
    <mergeCell ref="H78:L78"/>
    <mergeCell ref="J52:K52"/>
    <mergeCell ref="A45:A47"/>
    <mergeCell ref="B45:B47"/>
    <mergeCell ref="C46:C47"/>
    <mergeCell ref="D46:D47"/>
    <mergeCell ref="E46:E47"/>
    <mergeCell ref="L15:L16"/>
    <mergeCell ref="C15:C16"/>
    <mergeCell ref="D15:D16"/>
    <mergeCell ref="F46:F47"/>
    <mergeCell ref="L46:L47"/>
    <mergeCell ref="F36:H36"/>
    <mergeCell ref="F37:H37"/>
    <mergeCell ref="F15:F16"/>
    <mergeCell ref="A40:L40"/>
    <mergeCell ref="B41:L41"/>
    <mergeCell ref="G42:J42"/>
    <mergeCell ref="H44:L44"/>
    <mergeCell ref="J15:J16"/>
    <mergeCell ref="A35:A37"/>
    <mergeCell ref="E15:E16"/>
    <mergeCell ref="K15:K16"/>
    <mergeCell ref="J46:K46"/>
    <mergeCell ref="J47:K47"/>
    <mergeCell ref="J45:L45"/>
    <mergeCell ref="A4:L4"/>
    <mergeCell ref="A5:L5"/>
    <mergeCell ref="A6:L6"/>
    <mergeCell ref="A7:L7"/>
    <mergeCell ref="A8:L8"/>
    <mergeCell ref="J38:K38"/>
    <mergeCell ref="B44:E44"/>
    <mergeCell ref="F44:G44"/>
    <mergeCell ref="B13:E13"/>
    <mergeCell ref="F13:G13"/>
    <mergeCell ref="H13:L13"/>
    <mergeCell ref="B42:C42"/>
    <mergeCell ref="B43:C43"/>
    <mergeCell ref="A14:A16"/>
    <mergeCell ref="B14:B16"/>
    <mergeCell ref="A9:L9"/>
    <mergeCell ref="B10:L10"/>
    <mergeCell ref="B11:C11"/>
    <mergeCell ref="B12:C12"/>
    <mergeCell ref="G11:J11"/>
    <mergeCell ref="J14:L14"/>
    <mergeCell ref="C14:I14"/>
    <mergeCell ref="J48:K48"/>
    <mergeCell ref="B127:L127"/>
    <mergeCell ref="B128:C128"/>
    <mergeCell ref="G128:J128"/>
    <mergeCell ref="B130:E130"/>
    <mergeCell ref="F130:G130"/>
    <mergeCell ref="H130:L130"/>
    <mergeCell ref="A131:A133"/>
    <mergeCell ref="B131:B133"/>
    <mergeCell ref="C131:I131"/>
    <mergeCell ref="J131:L131"/>
    <mergeCell ref="C132:C133"/>
    <mergeCell ref="D132:D133"/>
    <mergeCell ref="E132:E133"/>
    <mergeCell ref="F132:F133"/>
    <mergeCell ref="J132:K133"/>
    <mergeCell ref="L132:L133"/>
    <mergeCell ref="A48:A71"/>
    <mergeCell ref="J53:K53"/>
    <mergeCell ref="J54:K54"/>
    <mergeCell ref="J70:K70"/>
    <mergeCell ref="J71:K71"/>
    <mergeCell ref="F71:I71"/>
    <mergeCell ref="J72:K72"/>
  </mergeCells>
  <pageMargins left="0.23622047244094491" right="0.23622047244094491" top="0.74803149606299213" bottom="0.74803149606299213" header="0.31496062992125984" footer="0.31496062992125984"/>
  <pageSetup paperSize="8" scale="81"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7EB7B-DD44-4085-902B-A59F79C3C1EE}">
  <dimension ref="A1"/>
  <sheetViews>
    <sheetView workbookViewId="0"/>
  </sheetViews>
  <sheetFormatPr defaultRowHeight="14.5"/>
  <cols>
    <col min="2" max="2" width="12.26953125" customWidth="1"/>
    <col min="3" max="3" width="12" customWidth="1"/>
    <col min="4" max="4" width="12.26953125" customWidth="1"/>
    <col min="5" max="5" width="13.7265625" customWidth="1"/>
    <col min="6" max="7" width="10.453125" bestFit="1" customWidth="1"/>
    <col min="10" max="10" width="12.81640625" bestFit="1" customWidth="1"/>
    <col min="11" max="11" width="11.1796875" customWidth="1"/>
  </cols>
  <sheetData/>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OPERACIONAL</vt:lpstr>
      <vt:lpstr>PROFISSIONAL</vt:lpstr>
      <vt:lpstr>Planilha1</vt:lpstr>
      <vt:lpstr>OPERACIONAL!Area_de_impressao</vt:lpstr>
      <vt:lpstr>PROFISSIONAL!Area_de_impressao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Cecília Mattesco Gomes Da Silva</dc:creator>
  <cp:lastModifiedBy>Paulo Bernardes Honorio de Mendonça</cp:lastModifiedBy>
  <cp:lastPrinted>2022-05-30T17:41:47Z</cp:lastPrinted>
  <dcterms:created xsi:type="dcterms:W3CDTF">2021-11-23T13:05:58Z</dcterms:created>
  <dcterms:modified xsi:type="dcterms:W3CDTF">2024-08-19T14:01:57Z</dcterms:modified>
</cp:coreProperties>
</file>