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ia.scunha\Downloads\"/>
    </mc:Choice>
  </mc:AlternateContent>
  <xr:revisionPtr revIDLastSave="0" documentId="13_ncr:1_{51D10206-CE47-43D6-BE1D-3B4719B503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DI" sheetId="4" r:id="rId1"/>
  </sheets>
  <definedNames>
    <definedName name="_xlnm.Print_Area" localSheetId="0">BDI!$A$1:$D$25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C11" i="4" s="1"/>
  <c r="D22" i="4" l="1"/>
  <c r="D13" i="4"/>
  <c r="D14" i="4"/>
  <c r="C17" i="4"/>
  <c r="D21" i="4"/>
  <c r="D20" i="4"/>
  <c r="C23" i="4" l="1"/>
  <c r="D18" i="4"/>
  <c r="C18" i="4" l="1"/>
  <c r="D23" i="4" l="1"/>
  <c r="D12" i="4"/>
  <c r="D15" i="4" l="1"/>
  <c r="C12" i="4"/>
  <c r="C15" i="4" s="1"/>
  <c r="C24" i="4" s="1"/>
</calcChain>
</file>

<file path=xl/sharedStrings.xml><?xml version="1.0" encoding="utf-8"?>
<sst xmlns="http://schemas.openxmlformats.org/spreadsheetml/2006/main" count="34" uniqueCount="29">
  <si>
    <t>Diretoria de Planejamento e Pesquisa – DPP</t>
  </si>
  <si>
    <t>Coordenação-Geral de Custos de Infraestrutura de Transportes – CGCIT</t>
  </si>
  <si>
    <t>Tabela de Preços de Consultoria</t>
  </si>
  <si>
    <t>Tabela 1 - Benefícios e Despesas Indiretas</t>
  </si>
  <si>
    <t>Benefícios e Despesas Indiretas - BDI</t>
  </si>
  <si>
    <t>Despesas Indiretas</t>
  </si>
  <si>
    <t>% sobre PV</t>
  </si>
  <si>
    <t>% sobre CD</t>
  </si>
  <si>
    <t>Administração Central</t>
  </si>
  <si>
    <t>Variável - f (CD)</t>
  </si>
  <si>
    <t>Despesas Financeiras</t>
  </si>
  <si>
    <t>Riscos</t>
  </si>
  <si>
    <t>0,50% do PV</t>
  </si>
  <si>
    <t>Seguros e Garantias Contratuais</t>
  </si>
  <si>
    <t>0,10% do PV</t>
  </si>
  <si>
    <t>Subtotal 1</t>
  </si>
  <si>
    <t>Benefícios</t>
  </si>
  <si>
    <t>Lucro</t>
  </si>
  <si>
    <t>Subtotal 2</t>
  </si>
  <si>
    <t>Tributos</t>
  </si>
  <si>
    <t>PIS</t>
  </si>
  <si>
    <t>1,65% do PV</t>
  </si>
  <si>
    <t>COFINS</t>
  </si>
  <si>
    <t>7,60% do PV</t>
  </si>
  <si>
    <t>ISSQN*</t>
  </si>
  <si>
    <t>5,00% do PV</t>
  </si>
  <si>
    <t>Subtotal 3</t>
  </si>
  <si>
    <t>Total - BDI (%)</t>
  </si>
  <si>
    <t>(*) Limite máximo adotado de 5%, valor variável em função da legislação de cada município. As empresas licitantes deverão adotar as alíquotas pertinentes.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</si>
</sst>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% sobre (PV - Lucro)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7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0" fontId="9" fillId="0" borderId="0" xfId="1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2" fillId="0" borderId="7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9" fillId="0" borderId="0" xfId="1" applyNumberFormat="1" applyFo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10" fillId="2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8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orcentagem" xfId="1" builtinId="5"/>
  </cellStyles>
  <dxfs count="0"/>
  <tableStyles count="0" defaultTableStyle="TableStyleMedium2" defaultPivotStyle="PivotStyleLight16"/>
  <colors>
    <mruColors>
      <color rgb="FF003770"/>
      <color rgb="FF003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627530</xdr:colOff>
      <xdr:row>0</xdr:row>
      <xdr:rowOff>201705</xdr:rowOff>
    </xdr:from>
    <xdr:to>
      <xdr:col>17</xdr:col>
      <xdr:colOff>430213</xdr:colOff>
      <xdr:row>7</xdr:row>
      <xdr:rowOff>143728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B9530C-A63A-45E8-8BC0-0B20FEFB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4677" y="201705"/>
          <a:ext cx="6822421" cy="172861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4856</xdr:colOff>
      <xdr:row>8</xdr:row>
      <xdr:rowOff>56028</xdr:rowOff>
    </xdr:from>
    <xdr:to>
      <xdr:col>17</xdr:col>
      <xdr:colOff>399302</xdr:colOff>
      <xdr:row>24</xdr:row>
      <xdr:rowOff>312756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193699-0DBB-4744-84E6-C4A81BE2D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0738" y="2084293"/>
          <a:ext cx="6781799" cy="52769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8"/>
  <sheetViews>
    <sheetView showGridLines="0" tabSelected="1" view="pageBreakPreview" zoomScale="85" zoomScaleNormal="85" zoomScaleSheetLayoutView="85" workbookViewId="0">
      <selection activeCell="T17" sqref="T17"/>
    </sheetView>
  </sheetViews>
  <sheetFormatPr defaultColWidth="9.1796875" defaultRowHeight="18.5" x14ac:dyDescent="0.45"/>
  <cols>
    <col min="1" max="1" width="54" style="1" customWidth="1"/>
    <col min="2" max="2" width="30.453125" style="2" customWidth="1"/>
    <col min="3" max="3" width="24.7265625" style="2" customWidth="1"/>
    <col min="4" max="4" width="23.7265625" style="2" customWidth="1"/>
    <col min="5" max="16384" width="9.1796875" style="1"/>
  </cols>
  <sheetData>
    <row r="3" spans="1:8" s="4" customFormat="1" ht="23.5" x14ac:dyDescent="0.55000000000000004">
      <c r="A3" s="28" t="s">
        <v>0</v>
      </c>
      <c r="B3" s="28"/>
      <c r="C3" s="28"/>
      <c r="D3" s="28"/>
    </row>
    <row r="4" spans="1:8" s="4" customFormat="1" ht="23.5" x14ac:dyDescent="0.55000000000000004">
      <c r="A4" s="28" t="s">
        <v>1</v>
      </c>
      <c r="B4" s="28"/>
      <c r="C4" s="28"/>
      <c r="D4" s="28"/>
    </row>
    <row r="6" spans="1:8" ht="21" x14ac:dyDescent="0.5">
      <c r="A6" s="28" t="s">
        <v>2</v>
      </c>
      <c r="B6" s="28"/>
      <c r="C6" s="28"/>
      <c r="D6" s="28"/>
    </row>
    <row r="8" spans="1:8" x14ac:dyDescent="0.45">
      <c r="A8" s="32" t="s">
        <v>3</v>
      </c>
      <c r="B8" s="32"/>
      <c r="C8" s="32"/>
      <c r="D8" s="32"/>
    </row>
    <row r="9" spans="1:8" s="5" customFormat="1" ht="25" customHeight="1" x14ac:dyDescent="0.35">
      <c r="A9" s="33" t="s">
        <v>4</v>
      </c>
      <c r="B9" s="34"/>
      <c r="C9" s="34"/>
      <c r="D9" s="35"/>
    </row>
    <row r="10" spans="1:8" s="7" customFormat="1" ht="25" customHeight="1" x14ac:dyDescent="0.35">
      <c r="A10" s="36" t="s">
        <v>5</v>
      </c>
      <c r="B10" s="36"/>
      <c r="C10" s="6" t="s">
        <v>6</v>
      </c>
      <c r="D10" s="6" t="s">
        <v>7</v>
      </c>
    </row>
    <row r="11" spans="1:8" s="11" customFormat="1" ht="25" customHeight="1" x14ac:dyDescent="0.35">
      <c r="A11" s="22" t="s">
        <v>8</v>
      </c>
      <c r="B11" s="8" t="s">
        <v>9</v>
      </c>
      <c r="C11" s="9">
        <f>D11/(1+D$24/100)</f>
        <v>6.9163702468925141</v>
      </c>
      <c r="D11" s="9">
        <v>10</v>
      </c>
      <c r="E11" s="10"/>
      <c r="F11" s="10"/>
      <c r="G11" s="10"/>
      <c r="H11" s="10"/>
    </row>
    <row r="12" spans="1:8" s="11" customFormat="1" ht="25" customHeight="1" x14ac:dyDescent="0.35">
      <c r="A12" s="23" t="s">
        <v>10</v>
      </c>
      <c r="B12" s="27">
        <v>0.84</v>
      </c>
      <c r="C12" s="13">
        <f>D12/(1+D$24/100)</f>
        <v>0.77028298791133099</v>
      </c>
      <c r="D12" s="13">
        <f>D24-(D11+D13+D14+D17+D20+D21+D22)</f>
        <v>1.11370988020402</v>
      </c>
      <c r="E12" s="10"/>
      <c r="F12" s="10"/>
      <c r="G12" s="10"/>
      <c r="H12" s="10"/>
    </row>
    <row r="13" spans="1:8" s="11" customFormat="1" ht="25" customHeight="1" x14ac:dyDescent="0.35">
      <c r="A13" s="23" t="s">
        <v>11</v>
      </c>
      <c r="B13" s="12" t="s">
        <v>12</v>
      </c>
      <c r="C13" s="13">
        <v>0.5</v>
      </c>
      <c r="D13" s="13">
        <f>C13*(1+D$24/100)</f>
        <v>0.72292254774048159</v>
      </c>
      <c r="E13" s="10"/>
      <c r="F13" s="14"/>
      <c r="G13" s="14"/>
      <c r="H13" s="10"/>
    </row>
    <row r="14" spans="1:8" s="11" customFormat="1" ht="25" customHeight="1" x14ac:dyDescent="0.35">
      <c r="A14" s="23" t="s">
        <v>13</v>
      </c>
      <c r="B14" s="12" t="s">
        <v>14</v>
      </c>
      <c r="C14" s="13">
        <v>0.1</v>
      </c>
      <c r="D14" s="13">
        <f>C14*(1+D$24/100)</f>
        <v>0.14458450954809632</v>
      </c>
      <c r="E14" s="10"/>
      <c r="F14" s="14"/>
      <c r="G14" s="14"/>
      <c r="H14" s="10"/>
    </row>
    <row r="15" spans="1:8" s="11" customFormat="1" ht="25" customHeight="1" x14ac:dyDescent="0.35">
      <c r="A15" s="24"/>
      <c r="B15" s="15" t="s">
        <v>15</v>
      </c>
      <c r="C15" s="16">
        <f t="shared" ref="C15:D15" si="0">SUM(C11:C14)</f>
        <v>8.2866532348038451</v>
      </c>
      <c r="D15" s="16">
        <f t="shared" si="0"/>
        <v>11.981216937492597</v>
      </c>
      <c r="E15" s="10"/>
      <c r="F15" s="10"/>
      <c r="G15" s="10"/>
      <c r="H15" s="10"/>
    </row>
    <row r="16" spans="1:8" s="11" customFormat="1" ht="25" customHeight="1" x14ac:dyDescent="0.35">
      <c r="A16" s="37" t="s">
        <v>16</v>
      </c>
      <c r="B16" s="37"/>
      <c r="C16" s="17" t="s">
        <v>6</v>
      </c>
      <c r="D16" s="17" t="s">
        <v>7</v>
      </c>
      <c r="E16" s="10"/>
      <c r="F16" s="10"/>
      <c r="G16" s="10"/>
      <c r="H16" s="10"/>
    </row>
    <row r="17" spans="1:8" s="11" customFormat="1" ht="25" customHeight="1" x14ac:dyDescent="0.35">
      <c r="A17" s="25" t="s">
        <v>17</v>
      </c>
      <c r="B17" s="18" t="s">
        <v>9</v>
      </c>
      <c r="C17" s="9">
        <f>D17/(1+D$24/100)</f>
        <v>8.2996442962710173</v>
      </c>
      <c r="D17" s="19">
        <v>12</v>
      </c>
      <c r="E17" s="10"/>
      <c r="F17" s="10"/>
      <c r="G17" s="10"/>
      <c r="H17" s="10"/>
    </row>
    <row r="18" spans="1:8" s="11" customFormat="1" ht="25" customHeight="1" x14ac:dyDescent="0.35">
      <c r="A18" s="24"/>
      <c r="B18" s="15" t="s">
        <v>18</v>
      </c>
      <c r="C18" s="16">
        <f t="shared" ref="C18:D18" si="1">C17</f>
        <v>8.2996442962710173</v>
      </c>
      <c r="D18" s="16">
        <f t="shared" si="1"/>
        <v>12</v>
      </c>
      <c r="E18" s="10"/>
      <c r="F18" s="10"/>
      <c r="G18" s="10"/>
      <c r="H18" s="10"/>
    </row>
    <row r="19" spans="1:8" s="11" customFormat="1" ht="25" customHeight="1" x14ac:dyDescent="0.35">
      <c r="A19" s="38" t="s">
        <v>19</v>
      </c>
      <c r="B19" s="38"/>
      <c r="C19" s="20" t="s">
        <v>6</v>
      </c>
      <c r="D19" s="20" t="s">
        <v>7</v>
      </c>
      <c r="E19" s="10"/>
      <c r="F19" s="10"/>
      <c r="G19" s="10"/>
      <c r="H19" s="10"/>
    </row>
    <row r="20" spans="1:8" s="11" customFormat="1" ht="25" customHeight="1" x14ac:dyDescent="0.35">
      <c r="A20" s="22" t="s">
        <v>20</v>
      </c>
      <c r="B20" s="8" t="s">
        <v>21</v>
      </c>
      <c r="C20" s="9">
        <v>1.65</v>
      </c>
      <c r="D20" s="9">
        <f>C20*(1+D$24/100)</f>
        <v>2.3856444075435892</v>
      </c>
      <c r="E20" s="10"/>
      <c r="F20" s="10"/>
      <c r="G20" s="10"/>
      <c r="H20" s="10"/>
    </row>
    <row r="21" spans="1:8" s="11" customFormat="1" ht="25" customHeight="1" x14ac:dyDescent="0.35">
      <c r="A21" s="23" t="s">
        <v>22</v>
      </c>
      <c r="B21" s="12" t="s">
        <v>23</v>
      </c>
      <c r="C21" s="13">
        <v>7.6</v>
      </c>
      <c r="D21" s="13">
        <f>C21*(1+D$24/100)</f>
        <v>10.988422725655319</v>
      </c>
      <c r="E21" s="10"/>
      <c r="F21" s="14"/>
      <c r="G21" s="14"/>
      <c r="H21" s="14"/>
    </row>
    <row r="22" spans="1:8" s="11" customFormat="1" ht="25" customHeight="1" x14ac:dyDescent="0.35">
      <c r="A22" s="23" t="s">
        <v>24</v>
      </c>
      <c r="B22" s="12" t="s">
        <v>25</v>
      </c>
      <c r="C22" s="13">
        <v>5</v>
      </c>
      <c r="D22" s="13">
        <f>C22*(1+D$24/100)</f>
        <v>7.2292254774048157</v>
      </c>
      <c r="E22" s="10"/>
      <c r="F22" s="14"/>
      <c r="G22" s="14"/>
      <c r="H22" s="14"/>
    </row>
    <row r="23" spans="1:8" s="11" customFormat="1" ht="25" customHeight="1" x14ac:dyDescent="0.35">
      <c r="A23" s="24"/>
      <c r="B23" s="15" t="s">
        <v>26</v>
      </c>
      <c r="C23" s="16">
        <f>SUM(C20:C22)</f>
        <v>14.25</v>
      </c>
      <c r="D23" s="16">
        <f t="shared" ref="D23" si="2">SUM(D20:D22)</f>
        <v>20.603292610603724</v>
      </c>
      <c r="E23" s="10"/>
      <c r="F23" s="14"/>
      <c r="G23" s="14"/>
      <c r="H23" s="14"/>
    </row>
    <row r="24" spans="1:8" s="11" customFormat="1" ht="25" customHeight="1" x14ac:dyDescent="0.35">
      <c r="A24" s="33" t="s">
        <v>27</v>
      </c>
      <c r="B24" s="35"/>
      <c r="C24" s="26">
        <f>C15+C18+C23</f>
        <v>30.836297531074862</v>
      </c>
      <c r="D24" s="26">
        <f>((1+(D11/100+D17/100-($B12/100*D17/100)))/(1-($B12/100+C14/100+C13/100+C20/100+C21/100+C22/100))-1)*100</f>
        <v>44.584509548096321</v>
      </c>
      <c r="E24" s="10"/>
      <c r="F24" s="21"/>
      <c r="G24" s="14"/>
      <c r="H24" s="14"/>
    </row>
    <row r="25" spans="1:8" s="14" customFormat="1" ht="42" customHeight="1" x14ac:dyDescent="0.35">
      <c r="A25" s="29" t="s">
        <v>28</v>
      </c>
      <c r="B25" s="30"/>
      <c r="C25" s="30"/>
      <c r="D25" s="31"/>
    </row>
    <row r="26" spans="1:8" x14ac:dyDescent="0.45">
      <c r="B26" s="1"/>
      <c r="C26" s="1"/>
      <c r="D26" s="1"/>
    </row>
    <row r="27" spans="1:8" x14ac:dyDescent="0.45">
      <c r="B27" s="1"/>
      <c r="C27" s="1"/>
      <c r="D27" s="1"/>
    </row>
    <row r="28" spans="1:8" x14ac:dyDescent="0.45">
      <c r="B28" s="1"/>
      <c r="C28" s="1"/>
      <c r="D28" s="1"/>
    </row>
    <row r="29" spans="1:8" x14ac:dyDescent="0.45">
      <c r="B29" s="1"/>
      <c r="C29" s="1"/>
      <c r="D29" s="1"/>
    </row>
    <row r="30" spans="1:8" x14ac:dyDescent="0.45">
      <c r="B30" s="1"/>
      <c r="C30" s="1"/>
      <c r="D30" s="1"/>
    </row>
    <row r="31" spans="1:8" x14ac:dyDescent="0.45">
      <c r="B31" s="1"/>
      <c r="C31" s="1"/>
      <c r="D31" s="1"/>
    </row>
    <row r="32" spans="1:8" x14ac:dyDescent="0.45">
      <c r="B32" s="1"/>
      <c r="C32" s="1"/>
      <c r="D32" s="1"/>
    </row>
    <row r="33" spans="2:4" x14ac:dyDescent="0.45">
      <c r="B33" s="1"/>
      <c r="C33" s="1"/>
      <c r="D33" s="1"/>
    </row>
    <row r="34" spans="2:4" x14ac:dyDescent="0.45">
      <c r="B34" s="1"/>
      <c r="C34" s="1"/>
      <c r="D34" s="1"/>
    </row>
    <row r="35" spans="2:4" x14ac:dyDescent="0.45">
      <c r="B35" s="1"/>
      <c r="C35" s="1"/>
      <c r="D35" s="1"/>
    </row>
    <row r="36" spans="2:4" x14ac:dyDescent="0.45">
      <c r="B36" s="1"/>
      <c r="C36" s="1"/>
      <c r="D36" s="1"/>
    </row>
    <row r="37" spans="2:4" x14ac:dyDescent="0.45">
      <c r="B37" s="1"/>
      <c r="C37" s="1"/>
      <c r="D37" s="1"/>
    </row>
    <row r="38" spans="2:4" x14ac:dyDescent="0.45">
      <c r="D38" s="3"/>
    </row>
  </sheetData>
  <mergeCells count="10">
    <mergeCell ref="A3:D3"/>
    <mergeCell ref="A4:D4"/>
    <mergeCell ref="A6:D6"/>
    <mergeCell ref="A25:D25"/>
    <mergeCell ref="A8:D8"/>
    <mergeCell ref="A9:D9"/>
    <mergeCell ref="A24:B24"/>
    <mergeCell ref="A10:B10"/>
    <mergeCell ref="A16:B16"/>
    <mergeCell ref="A19:B19"/>
  </mergeCells>
  <printOptions horizontalCentered="1"/>
  <pageMargins left="0.39370078740157483" right="0.39370078740157483" top="0.78740157480314965" bottom="0.78740157480314965" header="0.31496062992125984" footer="0.31496062992125984"/>
  <pageSetup paperSize="8" orientation="portrait" r:id="rId1"/>
  <headerFooter>
    <oddHeader>&amp;L&amp;G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FEAC696FAEC458AD148EABFAC7E93" ma:contentTypeVersion="12" ma:contentTypeDescription="Create a new document." ma:contentTypeScope="" ma:versionID="c7d5ecfffc9f36a6d0c0aad1def7e180">
  <xsd:schema xmlns:xsd="http://www.w3.org/2001/XMLSchema" xmlns:xs="http://www.w3.org/2001/XMLSchema" xmlns:p="http://schemas.microsoft.com/office/2006/metadata/properties" xmlns:ns2="377f1210-2ce2-4eee-aefb-593fa55b37b2" xmlns:ns3="bda8fec1-f1ff-4619-b4a9-1ec6a6dee85a" targetNamespace="http://schemas.microsoft.com/office/2006/metadata/properties" ma:root="true" ma:fieldsID="3e89b175c487346fc0b2cb02ede7ec52" ns2:_="" ns3:_="">
    <xsd:import namespace="377f1210-2ce2-4eee-aefb-593fa55b37b2"/>
    <xsd:import namespace="bda8fec1-f1ff-4619-b4a9-1ec6a6dee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f1210-2ce2-4eee-aefb-593fa55b37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40c98fe-ba56-4a3d-83b3-c6370defb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8fec1-f1ff-4619-b4a9-1ec6a6dee8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c0d5f8-02d1-4b50-b24d-c9b6b10e5c20}" ma:internalName="TaxCatchAll" ma:showField="CatchAllData" ma:web="bda8fec1-f1ff-4619-b4a9-1ec6a6dee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f1210-2ce2-4eee-aefb-593fa55b37b2">
      <Terms xmlns="http://schemas.microsoft.com/office/infopath/2007/PartnerControls"/>
    </lcf76f155ced4ddcb4097134ff3c332f>
    <TaxCatchAll xmlns="bda8fec1-f1ff-4619-b4a9-1ec6a6dee85a" xsi:nil="true"/>
    <SharedWithUsers xmlns="bda8fec1-f1ff-4619-b4a9-1ec6a6dee85a">
      <UserInfo>
        <DisplayName>CGCIT Members</DisplayName>
        <AccountId>81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74D85-4005-4407-8523-A7117CF63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f1210-2ce2-4eee-aefb-593fa55b37b2"/>
    <ds:schemaRef ds:uri="bda8fec1-f1ff-4619-b4a9-1ec6a6dee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90583-9E51-4F7F-89D8-E3BF0B9C6A7D}">
  <ds:schemaRefs>
    <ds:schemaRef ds:uri="http://schemas.microsoft.com/office/2006/metadata/properties"/>
    <ds:schemaRef ds:uri="http://schemas.microsoft.com/office/infopath/2007/PartnerControls"/>
    <ds:schemaRef ds:uri="377f1210-2ce2-4eee-aefb-593fa55b37b2"/>
    <ds:schemaRef ds:uri="bda8fec1-f1ff-4619-b4a9-1ec6a6dee85a"/>
  </ds:schemaRefs>
</ds:datastoreItem>
</file>

<file path=customXml/itemProps3.xml><?xml version="1.0" encoding="utf-8"?>
<ds:datastoreItem xmlns:ds="http://schemas.openxmlformats.org/officeDocument/2006/customXml" ds:itemID="{461772F4-841C-4867-8C75-9C58AE1B27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</vt:lpstr>
      <vt:lpstr>BDI!Area_de_impressao</vt:lpstr>
    </vt:vector>
  </TitlesOfParts>
  <Manager/>
  <Company>DNIT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DNIT</dc:creator>
  <cp:keywords/>
  <dc:description/>
  <cp:lastModifiedBy>Maria Silva Cunha</cp:lastModifiedBy>
  <cp:revision/>
  <dcterms:created xsi:type="dcterms:W3CDTF">2018-05-28T19:09:55Z</dcterms:created>
  <dcterms:modified xsi:type="dcterms:W3CDTF">2025-01-22T14:39:01Z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0x010100DE1FEAC696FAEC458AD148EABFAC7E93</vt:lpwstr>
  </property>
  <property fmtid="{D5CDD505-2E9C-101B-9397-08002B2CF9AE}" pid="3" name="MediaServiceImageTags">
    <vt:lpwstr/>
  </property>
</Properties>
</file>