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eccontrucoes-my.sharepoint.com/personal/arlon_santuche_infrasa_gov_br/Documents/DTe/Nuvem InfraSA 2.0/planilhas de apoio/"/>
    </mc:Choice>
  </mc:AlternateContent>
  <xr:revisionPtr revIDLastSave="248" documentId="8_{14EA278D-D7F9-4813-AA43-270D167F2DB1}" xr6:coauthVersionLast="47" xr6:coauthVersionMax="47" xr10:uidLastSave="{0B4BF7F9-7966-4CA9-AFEB-62EB98B8A038}"/>
  <bookViews>
    <workbookView xWindow="28680" yWindow="1170" windowWidth="24240" windowHeight="13140" firstSheet="1" activeTab="4" xr2:uid="{00000000-000D-0000-FFFF-FFFF00000000}"/>
  </bookViews>
  <sheets>
    <sheet name="Fatura provedor 1" sheetId="8" r:id="rId1"/>
    <sheet name="Fatura provedor 2" sheetId="7" r:id="rId2"/>
    <sheet name="Fatura provedor N" sheetId="1" r:id="rId3"/>
    <sheet name="Fatura Consolidada" sheetId="5" r:id="rId4"/>
    <sheet name="Controle dos saldos dos iten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8" l="1"/>
  <c r="F66" i="8"/>
  <c r="E64" i="8"/>
  <c r="E70" i="8" s="1"/>
  <c r="C64" i="8"/>
  <c r="F61" i="8"/>
  <c r="J61" i="8" s="1"/>
  <c r="F59" i="8"/>
  <c r="J59" i="8" s="1"/>
  <c r="F54" i="8"/>
  <c r="I54" i="8" s="1"/>
  <c r="C54" i="8"/>
  <c r="F53" i="8"/>
  <c r="I53" i="8" s="1"/>
  <c r="D53" i="8"/>
  <c r="D54" i="8" s="1"/>
  <c r="C53" i="8"/>
  <c r="C52" i="8"/>
  <c r="B52" i="8"/>
  <c r="F48" i="8"/>
  <c r="I48" i="8" s="1"/>
  <c r="D48" i="8"/>
  <c r="I47" i="8"/>
  <c r="F47" i="8"/>
  <c r="M43" i="8"/>
  <c r="L43" i="8"/>
  <c r="M42" i="8"/>
  <c r="M40" i="8"/>
  <c r="I46" i="8" s="1"/>
  <c r="I52" i="8" s="1"/>
  <c r="J58" i="8" s="1"/>
  <c r="J64" i="8" s="1"/>
  <c r="J70" i="8" s="1"/>
  <c r="E76" i="8" s="1"/>
  <c r="H40" i="8"/>
  <c r="F46" i="8" s="1"/>
  <c r="F52" i="8" s="1"/>
  <c r="F58" i="8" s="1"/>
  <c r="F64" i="8" s="1"/>
  <c r="F70" i="8" s="1"/>
  <c r="N34" i="8"/>
  <c r="J34" i="8" s="1"/>
  <c r="N33" i="8"/>
  <c r="M41" i="8" s="1"/>
  <c r="N32" i="8"/>
  <c r="M32" i="8"/>
  <c r="L40" i="8" s="1"/>
  <c r="H46" i="8" s="1"/>
  <c r="H52" i="8" s="1"/>
  <c r="I58" i="8" s="1"/>
  <c r="I64" i="8" s="1"/>
  <c r="I70" i="8" s="1"/>
  <c r="J32" i="8"/>
  <c r="E32" i="8"/>
  <c r="D46" i="8" s="1"/>
  <c r="D52" i="8" s="1"/>
  <c r="C32" i="8"/>
  <c r="P29" i="8"/>
  <c r="M29" i="8"/>
  <c r="O29" i="8" s="1"/>
  <c r="M28" i="8"/>
  <c r="N36" i="8" s="1"/>
  <c r="J36" i="8" s="1"/>
  <c r="M36" i="8" s="1"/>
  <c r="P27" i="8"/>
  <c r="M27" i="8"/>
  <c r="O27" i="8" s="1"/>
  <c r="M26" i="8"/>
  <c r="P26" i="8" s="1"/>
  <c r="P25" i="8"/>
  <c r="O25" i="8"/>
  <c r="D18" i="8"/>
  <c r="D19" i="8" s="1"/>
  <c r="E14" i="8"/>
  <c r="E15" i="8" s="1"/>
  <c r="B14" i="8"/>
  <c r="B15" i="8" s="1"/>
  <c r="B16" i="8" s="1"/>
  <c r="B17" i="8" s="1"/>
  <c r="B18" i="8" s="1"/>
  <c r="B19" i="8" s="1"/>
  <c r="B20" i="8" s="1"/>
  <c r="E13" i="8"/>
  <c r="B13" i="8"/>
  <c r="E70" i="7"/>
  <c r="C70" i="7"/>
  <c r="F66" i="7"/>
  <c r="E64" i="7"/>
  <c r="C64" i="7"/>
  <c r="F61" i="7"/>
  <c r="J61" i="7" s="1"/>
  <c r="F59" i="7"/>
  <c r="J59" i="7" s="1"/>
  <c r="F54" i="7"/>
  <c r="F60" i="7" s="1"/>
  <c r="J60" i="7" s="1"/>
  <c r="C54" i="7"/>
  <c r="I53" i="7"/>
  <c r="F53" i="7"/>
  <c r="D53" i="7"/>
  <c r="D54" i="7" s="1"/>
  <c r="C53" i="7"/>
  <c r="C52" i="7"/>
  <c r="B52" i="7"/>
  <c r="F48" i="7"/>
  <c r="I48" i="7" s="1"/>
  <c r="D48" i="7"/>
  <c r="I47" i="7"/>
  <c r="F47" i="7"/>
  <c r="M43" i="7"/>
  <c r="L43" i="7"/>
  <c r="M42" i="7"/>
  <c r="M41" i="7"/>
  <c r="M40" i="7"/>
  <c r="I46" i="7" s="1"/>
  <c r="I52" i="7" s="1"/>
  <c r="J58" i="7" s="1"/>
  <c r="J64" i="7" s="1"/>
  <c r="J70" i="7" s="1"/>
  <c r="E76" i="7" s="1"/>
  <c r="H40" i="7"/>
  <c r="F46" i="7" s="1"/>
  <c r="F52" i="7" s="1"/>
  <c r="F58" i="7" s="1"/>
  <c r="F64" i="7" s="1"/>
  <c r="F70" i="7" s="1"/>
  <c r="N34" i="7"/>
  <c r="J34" i="7" s="1"/>
  <c r="N33" i="7"/>
  <c r="J33" i="7" s="1"/>
  <c r="N32" i="7"/>
  <c r="M32" i="7"/>
  <c r="L40" i="7" s="1"/>
  <c r="H46" i="7" s="1"/>
  <c r="H52" i="7" s="1"/>
  <c r="I58" i="7" s="1"/>
  <c r="I64" i="7" s="1"/>
  <c r="I70" i="7" s="1"/>
  <c r="J32" i="7"/>
  <c r="E32" i="7"/>
  <c r="D46" i="7" s="1"/>
  <c r="D52" i="7" s="1"/>
  <c r="C32" i="7"/>
  <c r="P29" i="7"/>
  <c r="O29" i="7"/>
  <c r="M29" i="7"/>
  <c r="P26" i="7"/>
  <c r="M26" i="7"/>
  <c r="M27" i="7" s="1"/>
  <c r="P25" i="7"/>
  <c r="O25" i="7"/>
  <c r="D18" i="7"/>
  <c r="D19" i="7" s="1"/>
  <c r="E14" i="7"/>
  <c r="E15" i="7" s="1"/>
  <c r="B14" i="7"/>
  <c r="B15" i="7" s="1"/>
  <c r="B16" i="7" s="1"/>
  <c r="B17" i="7" s="1"/>
  <c r="B18" i="7" s="1"/>
  <c r="B19" i="7" s="1"/>
  <c r="B20" i="7" s="1"/>
  <c r="E13" i="7"/>
  <c r="B13" i="7"/>
  <c r="E21" i="8" l="1"/>
  <c r="E16" i="8"/>
  <c r="E17" i="8" s="1"/>
  <c r="E18" i="8" s="1"/>
  <c r="E19" i="8" s="1"/>
  <c r="E20" i="8" s="1"/>
  <c r="M34" i="8"/>
  <c r="H42" i="8"/>
  <c r="L42" i="8" s="1"/>
  <c r="D64" i="8"/>
  <c r="D58" i="8"/>
  <c r="C76" i="8" s="1"/>
  <c r="D70" i="8"/>
  <c r="O28" i="8"/>
  <c r="P28" i="8"/>
  <c r="O26" i="8"/>
  <c r="J33" i="8"/>
  <c r="N35" i="8"/>
  <c r="J35" i="8" s="1"/>
  <c r="M35" i="8" s="1"/>
  <c r="F60" i="8"/>
  <c r="J60" i="8" s="1"/>
  <c r="D58" i="7"/>
  <c r="C76" i="7" s="1"/>
  <c r="D64" i="7"/>
  <c r="D70" i="7"/>
  <c r="M33" i="7"/>
  <c r="H41" i="7"/>
  <c r="L41" i="7" s="1"/>
  <c r="H42" i="7"/>
  <c r="L42" i="7" s="1"/>
  <c r="M34" i="7"/>
  <c r="P27" i="7"/>
  <c r="O27" i="7"/>
  <c r="M28" i="7"/>
  <c r="N35" i="7"/>
  <c r="J35" i="7" s="1"/>
  <c r="M35" i="7" s="1"/>
  <c r="E16" i="7"/>
  <c r="E17" i="7" s="1"/>
  <c r="E18" i="7" s="1"/>
  <c r="E19" i="7" s="1"/>
  <c r="E20" i="7" s="1"/>
  <c r="I54" i="7"/>
  <c r="O26" i="7"/>
  <c r="D14" i="6"/>
  <c r="D15" i="6" s="1"/>
  <c r="B9" i="6"/>
  <c r="B10" i="6" s="1"/>
  <c r="B11" i="6" s="1"/>
  <c r="B12" i="6" s="1"/>
  <c r="B13" i="6" s="1"/>
  <c r="B14" i="6" s="1"/>
  <c r="B15" i="6" s="1"/>
  <c r="B16" i="6" s="1"/>
  <c r="M33" i="8" l="1"/>
  <c r="H41" i="8"/>
  <c r="L41" i="8" s="1"/>
  <c r="N36" i="7"/>
  <c r="J36" i="7" s="1"/>
  <c r="M36" i="7" s="1"/>
  <c r="O28" i="7"/>
  <c r="P28" i="7"/>
  <c r="E21" i="7"/>
  <c r="H10" i="5"/>
  <c r="H11" i="5" s="1"/>
  <c r="H12" i="5" s="1"/>
  <c r="H13" i="5" s="1"/>
  <c r="H14" i="5" s="1"/>
  <c r="H15" i="5" s="1"/>
  <c r="H16" i="5" s="1"/>
  <c r="H9" i="5"/>
  <c r="H8" i="5"/>
  <c r="G9" i="5"/>
  <c r="G10" i="5" s="1"/>
  <c r="G11" i="5" s="1"/>
  <c r="G12" i="5" s="1"/>
  <c r="G13" i="5" s="1"/>
  <c r="G14" i="5" s="1"/>
  <c r="G15" i="5" s="1"/>
  <c r="G16" i="5" s="1"/>
  <c r="F9" i="5"/>
  <c r="E9" i="5"/>
  <c r="E10" i="5" s="1"/>
  <c r="E11" i="5" s="1"/>
  <c r="E12" i="5" s="1"/>
  <c r="E13" i="5" s="1"/>
  <c r="E14" i="5" s="1"/>
  <c r="E15" i="5" s="1"/>
  <c r="E16" i="5" s="1"/>
  <c r="D14" i="5"/>
  <c r="D15" i="5" s="1"/>
  <c r="B9" i="5"/>
  <c r="B10" i="5" s="1"/>
  <c r="B11" i="5" s="1"/>
  <c r="B12" i="5" s="1"/>
  <c r="B13" i="5" s="1"/>
  <c r="B14" i="5" s="1"/>
  <c r="B15" i="5" s="1"/>
  <c r="B16" i="5" s="1"/>
  <c r="E21" i="1"/>
  <c r="E13" i="1"/>
  <c r="E14" i="1" s="1"/>
  <c r="E15" i="1" s="1"/>
  <c r="E16" i="1" s="1"/>
  <c r="E17" i="1" s="1"/>
  <c r="E18" i="1" s="1"/>
  <c r="E19" i="1" s="1"/>
  <c r="E20" i="1" s="1"/>
  <c r="C64" i="1"/>
  <c r="C70" i="1" s="1"/>
  <c r="D53" i="1"/>
  <c r="D54" i="1" s="1"/>
  <c r="D48" i="1"/>
  <c r="C52" i="1"/>
  <c r="C54" i="1"/>
  <c r="C53" i="1"/>
  <c r="B52" i="1"/>
  <c r="L43" i="1"/>
  <c r="M32" i="1"/>
  <c r="L40" i="1" s="1"/>
  <c r="H46" i="1" s="1"/>
  <c r="H52" i="1" s="1"/>
  <c r="I58" i="1" s="1"/>
  <c r="I64" i="1" s="1"/>
  <c r="I70" i="1" s="1"/>
  <c r="O25" i="1"/>
  <c r="F66" i="1"/>
  <c r="F61" i="1"/>
  <c r="J61" i="1" s="1"/>
  <c r="F48" i="1"/>
  <c r="I48" i="1" s="1"/>
  <c r="F47" i="1"/>
  <c r="F53" i="1" s="1"/>
  <c r="P25" i="1"/>
  <c r="N33" i="1"/>
  <c r="M41" i="1" s="1"/>
  <c r="M29" i="1"/>
  <c r="O29" i="1" s="1"/>
  <c r="M26" i="1"/>
  <c r="N34" i="1" s="1"/>
  <c r="M43" i="1"/>
  <c r="N32" i="1"/>
  <c r="M40" i="1" s="1"/>
  <c r="J32" i="1"/>
  <c r="H40" i="1" s="1"/>
  <c r="F46" i="1" s="1"/>
  <c r="F52" i="1" s="1"/>
  <c r="F58" i="1" s="1"/>
  <c r="F64" i="1" s="1"/>
  <c r="F70" i="1" s="1"/>
  <c r="C32" i="1"/>
  <c r="E64" i="1"/>
  <c r="E70" i="1" s="1"/>
  <c r="E32" i="1"/>
  <c r="D46" i="1" s="1"/>
  <c r="D52" i="1" s="1"/>
  <c r="D70" i="1" s="1"/>
  <c r="D18" i="1"/>
  <c r="D19" i="1" s="1"/>
  <c r="B13" i="1"/>
  <c r="B14" i="1" s="1"/>
  <c r="B15" i="1" s="1"/>
  <c r="B16" i="1" s="1"/>
  <c r="B17" i="1" s="1"/>
  <c r="B18" i="1" s="1"/>
  <c r="B19" i="1" s="1"/>
  <c r="B20" i="1" s="1"/>
  <c r="G17" i="5" l="1"/>
  <c r="F10" i="5"/>
  <c r="F11" i="5" s="1"/>
  <c r="F12" i="5" s="1"/>
  <c r="F13" i="5" s="1"/>
  <c r="F14" i="5" s="1"/>
  <c r="F15" i="5" s="1"/>
  <c r="F16" i="5" s="1"/>
  <c r="E17" i="5"/>
  <c r="I47" i="1"/>
  <c r="I46" i="1"/>
  <c r="I52" i="1" s="1"/>
  <c r="J58" i="1" s="1"/>
  <c r="J64" i="1" s="1"/>
  <c r="J70" i="1" s="1"/>
  <c r="E76" i="1" s="1"/>
  <c r="J33" i="1"/>
  <c r="F54" i="1"/>
  <c r="F60" i="1" s="1"/>
  <c r="J60" i="1" s="1"/>
  <c r="O26" i="1"/>
  <c r="M27" i="1"/>
  <c r="P27" i="1" s="1"/>
  <c r="I54" i="1"/>
  <c r="P29" i="1"/>
  <c r="I53" i="1"/>
  <c r="F59" i="1"/>
  <c r="J59" i="1" s="1"/>
  <c r="J34" i="1"/>
  <c r="M42" i="1"/>
  <c r="P26" i="1"/>
  <c r="D64" i="1"/>
  <c r="D58" i="1"/>
  <c r="C76" i="1" s="1"/>
  <c r="F17" i="5" l="1"/>
  <c r="H17" i="5"/>
  <c r="H42" i="1"/>
  <c r="L42" i="1" s="1"/>
  <c r="M34" i="1"/>
  <c r="H41" i="1"/>
  <c r="L41" i="1" s="1"/>
  <c r="M33" i="1"/>
  <c r="N35" i="1"/>
  <c r="J35" i="1" s="1"/>
  <c r="M35" i="1" s="1"/>
  <c r="O27" i="1"/>
  <c r="M28" i="1"/>
  <c r="N36" i="1" l="1"/>
  <c r="J36" i="1" s="1"/>
  <c r="M36" i="1" s="1"/>
  <c r="O28" i="1"/>
  <c r="P28" i="1"/>
</calcChain>
</file>

<file path=xl/sharedStrings.xml><?xml version="1.0" encoding="utf-8"?>
<sst xmlns="http://schemas.openxmlformats.org/spreadsheetml/2006/main" count="663" uniqueCount="120">
  <si>
    <t>Item</t>
  </si>
  <si>
    <t>Descrição</t>
  </si>
  <si>
    <t>Consumo</t>
  </si>
  <si>
    <t>Métrica</t>
  </si>
  <si>
    <t>Instância/Hora</t>
  </si>
  <si>
    <t>Gigabyte/Mês</t>
  </si>
  <si>
    <t>Total Item 1</t>
  </si>
  <si>
    <t>Total Item 2</t>
  </si>
  <si>
    <t>Quantidade</t>
  </si>
  <si>
    <t>Unidade</t>
  </si>
  <si>
    <t>Total Item 4</t>
  </si>
  <si>
    <t>Provedor: &lt;provedor&gt;</t>
  </si>
  <si>
    <t>Serviços de Computação em nuvem nativos do provedor</t>
  </si>
  <si>
    <t>Serviços de Computação em nuvem não nativos do provedor</t>
  </si>
  <si>
    <t>Serviços de Suporte Técnico do Ambiente em Nuvem</t>
  </si>
  <si>
    <t>Serviços Técnicos Especializados do Integrador</t>
  </si>
  <si>
    <t>Serviços Técnicos Especializados do Provedor</t>
  </si>
  <si>
    <t>Serviços de migração de recursos computacionais</t>
  </si>
  <si>
    <t>Serviços de migração de Banco de Dados</t>
  </si>
  <si>
    <t>Serviços de migração de armazenamento não estruturado (S3 ou equivalente)</t>
  </si>
  <si>
    <t>Treinamento Multinuvem</t>
  </si>
  <si>
    <t>USN - Unidade de Serviços em nuvem</t>
  </si>
  <si>
    <t>USN-MP - Unidade de Serviços em nuvem - Marketplace</t>
  </si>
  <si>
    <t>UFS - Unidade fator de serviço</t>
  </si>
  <si>
    <t>HSPi - Hora de Serviço Projetizável do Integrador</t>
  </si>
  <si>
    <t>HSPp - Hora de Serviço Projetizável do Provedor</t>
  </si>
  <si>
    <t>Valor em Reais por GB (gigabyte) migrado</t>
  </si>
  <si>
    <t>Valor unitário em Reais por turma de treinamento</t>
  </si>
  <si>
    <t>Fator</t>
  </si>
  <si>
    <t>Item 1 - Serviços de Computação em nuvem nativos do provedor</t>
  </si>
  <si>
    <t>Consumo pela métrica</t>
  </si>
  <si>
    <t>Fator USN do recurso</t>
  </si>
  <si>
    <t>Nome do recurso</t>
  </si>
  <si>
    <t>srvxxx</t>
  </si>
  <si>
    <t>zzz,zzzz</t>
  </si>
  <si>
    <t>k,kkkk</t>
  </si>
  <si>
    <t>xxxx,xxxx</t>
  </si>
  <si>
    <t>ppp%</t>
  </si>
  <si>
    <t>xxxxxxxxx.xxxxxx</t>
  </si>
  <si>
    <t>...</t>
  </si>
  <si>
    <t>Item 2 - Serviços de Computação em nuvem não nativos do provedor</t>
  </si>
  <si>
    <t>Código/Descrição do recurso no marketplace do provedor</t>
  </si>
  <si>
    <t>Fator USN-MP do recurso</t>
  </si>
  <si>
    <t>recurso/Hora</t>
  </si>
  <si>
    <t>Aplicaçãso xxxxx</t>
  </si>
  <si>
    <t>Serviço yyyy</t>
  </si>
  <si>
    <t>Item 3 - Serviços de Suporte Técnico do Ambiente em Nuvem</t>
  </si>
  <si>
    <t>xxxx.xxxx</t>
  </si>
  <si>
    <t>yyyy.yyyy</t>
  </si>
  <si>
    <t>Serviço</t>
  </si>
  <si>
    <t>USN</t>
  </si>
  <si>
    <t>USN-MP</t>
  </si>
  <si>
    <t>Total Item 3</t>
  </si>
  <si>
    <t>Item 4 - Serviços Técnicos Especializados do Integrador</t>
  </si>
  <si>
    <t>Projeto xxxx</t>
  </si>
  <si>
    <t>Projeto yyyy</t>
  </si>
  <si>
    <t>Item 5 - Serviços Técnicos Especializados do Provedor</t>
  </si>
  <si>
    <t>Total Item 5</t>
  </si>
  <si>
    <t>Item 6 - Serviços de migração de recursos computacionais</t>
  </si>
  <si>
    <t>Total Item 6</t>
  </si>
  <si>
    <t>Total Item 7</t>
  </si>
  <si>
    <t>bcoyyyy</t>
  </si>
  <si>
    <t>bcoxxxx</t>
  </si>
  <si>
    <t>SQLServer aplicação xxxx</t>
  </si>
  <si>
    <t>PostGreSQL sistemas yyyy</t>
  </si>
  <si>
    <t>Item 8 - Serviços de migração de armazenamento não estruturado (S3 ou equivalente)</t>
  </si>
  <si>
    <t>Total Item 8</t>
  </si>
  <si>
    <t>S3 bucket xxxx</t>
  </si>
  <si>
    <t>S3 bucket yyyy</t>
  </si>
  <si>
    <t>bktxxxx</t>
  </si>
  <si>
    <t>bktyyyy</t>
  </si>
  <si>
    <t>Número da demanda</t>
  </si>
  <si>
    <t>IDSCN%</t>
  </si>
  <si>
    <t>ICO%</t>
  </si>
  <si>
    <t>IDGOR%</t>
  </si>
  <si>
    <t>ITM%</t>
  </si>
  <si>
    <t>IEM%</t>
  </si>
  <si>
    <t>IEPI%</t>
  </si>
  <si>
    <t>Servidor de aplicação Web</t>
  </si>
  <si>
    <t>Servidor de hospedagem do software xxxxx</t>
  </si>
  <si>
    <t>Banco de dados sqlserver de hospedagem do database do sistema xxxxx</t>
  </si>
  <si>
    <t>vCPU</t>
  </si>
  <si>
    <t>Disco (GB)</t>
  </si>
  <si>
    <t>Memória (GB)</t>
  </si>
  <si>
    <t>Descrição do Recurso</t>
  </si>
  <si>
    <t>Código/Descrição do recurso no provedor</t>
  </si>
  <si>
    <t>Total de USN's consumidas pelo recurso</t>
  </si>
  <si>
    <t>Total de USN-MP's consumidas pelo recurso</t>
  </si>
  <si>
    <t>Valor unitário</t>
  </si>
  <si>
    <t>Custo processado</t>
  </si>
  <si>
    <t>Deduções</t>
  </si>
  <si>
    <t>Valor a faturar</t>
  </si>
  <si>
    <t>Projeto</t>
  </si>
  <si>
    <t>Código SEI do TRD</t>
  </si>
  <si>
    <t>IEAP%</t>
  </si>
  <si>
    <t>Quantidade de GB do recurso migrado</t>
  </si>
  <si>
    <t>Item 7 - Serviços de migração de Banco de Dados</t>
  </si>
  <si>
    <t>VM Windows  - Servidor de de aplicação 1</t>
  </si>
  <si>
    <t>VM Linux  - Servidor de de aplicação 2</t>
  </si>
  <si>
    <t>Item 9 - Treinamento Multinuvem</t>
  </si>
  <si>
    <t>xxxxx</t>
  </si>
  <si>
    <t>Título do Treinamento</t>
  </si>
  <si>
    <t>Total Item 9</t>
  </si>
  <si>
    <t>Total faturado pelo provedor xxxxx referente a &lt;mês&gt;/&lt;ano&gt;</t>
  </si>
  <si>
    <t>Valor do período</t>
  </si>
  <si>
    <t>&lt;Mês&gt;/ &lt;ano&gt;</t>
  </si>
  <si>
    <t>RELATÓRIO DE FATURAMENTO POR PROVEDOR</t>
  </si>
  <si>
    <t>RELATÓRIO DE FATURAMENTO CONSOLIDADO</t>
  </si>
  <si>
    <t>Provedor 1</t>
  </si>
  <si>
    <t>Provedor 2</t>
  </si>
  <si>
    <t>Provedor N</t>
  </si>
  <si>
    <t>Total do período</t>
  </si>
  <si>
    <t xml:space="preserve"> </t>
  </si>
  <si>
    <t>Total consolidado a ser faturado referente a &lt;mês&gt;/&lt;ano&gt;</t>
  </si>
  <si>
    <t>Quantidade contratada</t>
  </si>
  <si>
    <t>Quantidade utilizada até o período anterior</t>
  </si>
  <si>
    <t>Quantidade utilizada no período atual</t>
  </si>
  <si>
    <t>Saldo</t>
  </si>
  <si>
    <t>Quantidade total utilizada no contrato</t>
  </si>
  <si>
    <t>RELATÓRIO DE CONTROLE DOS SALDOS DOS ITENS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</si>
</sst>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R\$\ 0.00"/>
    <numFmt numFmtId="165" formatCode="_-[$R$-416]\ * #,##0.00_-;\-[$R$-416]\ * #,##0.00_-;_-[$R$-416]\ * &quot;-&quot;??_-;_-@_-"/>
    <numFmt numFmtId="166" formatCode="[$R$-416]\ #,##0.00;\-[$R$-416]\ #,##0.00"/>
    <numFmt numFmtId="167" formatCode="&quot;R$&quot;\ #,##0.00"/>
    <numFmt numFmtId="168" formatCode="0.0000"/>
  </numFmts>
  <fonts count="11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F4E78"/>
        <bgColor rgb="FF1F4E78"/>
      </patternFill>
    </fill>
    <fill>
      <patternFill patternType="solid">
        <fgColor rgb="FFD0CECE"/>
        <bgColor rgb="FFD0CECE"/>
      </patternFill>
    </fill>
    <fill>
      <patternFill patternType="solid">
        <fgColor rgb="FFC6E0B4"/>
        <bgColor rgb="FFC6E0B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6" fontId="0" fillId="0" borderId="1" xfId="0" applyNumberFormat="1" applyBorder="1"/>
    <xf numFmtId="0" fontId="5" fillId="5" borderId="2" xfId="0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167" fontId="8" fillId="2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4" borderId="7" xfId="0" applyFont="1" applyFill="1" applyBorder="1"/>
    <xf numFmtId="0" fontId="3" fillId="4" borderId="8" xfId="0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67" fontId="4" fillId="0" borderId="1" xfId="0" applyNumberFormat="1" applyFont="1" applyBorder="1"/>
    <xf numFmtId="165" fontId="3" fillId="4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2" fillId="3" borderId="0" xfId="0" applyNumberFormat="1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4" borderId="0" xfId="0" applyFont="1" applyFill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/>
    <xf numFmtId="0" fontId="10" fillId="4" borderId="7" xfId="0" applyFont="1" applyFill="1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10" fillId="4" borderId="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0" fillId="4" borderId="0" xfId="0" applyFont="1" applyFill="1" applyAlignment="1"/>
    <xf numFmtId="0" fontId="7" fillId="0" borderId="1" xfId="0" applyFont="1" applyBorder="1" applyAlignment="1">
      <alignment horizontal="left" vertical="center"/>
    </xf>
    <xf numFmtId="0" fontId="10" fillId="4" borderId="7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8" fontId="0" fillId="0" borderId="1" xfId="0" applyNumberFormat="1" applyBorder="1"/>
    <xf numFmtId="0" fontId="10" fillId="4" borderId="1" xfId="0" applyFont="1" applyFill="1" applyBorder="1"/>
    <xf numFmtId="0" fontId="10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B1D8-875C-4C50-841B-E0C0673FFFC6}">
  <dimension ref="A2:P78"/>
  <sheetViews>
    <sheetView zoomScale="71" zoomScaleNormal="71" workbookViewId="0">
      <selection activeCell="B11" sqref="B11:D21"/>
    </sheetView>
  </sheetViews>
  <sheetFormatPr defaultRowHeight="14.4" x14ac:dyDescent="0.3"/>
  <cols>
    <col min="1" max="1" width="7.109375" customWidth="1"/>
    <col min="2" max="2" width="17.44140625" bestFit="1" customWidth="1"/>
    <col min="3" max="3" width="73.33203125" bestFit="1" customWidth="1"/>
    <col min="4" max="4" width="53.77734375" bestFit="1" customWidth="1"/>
    <col min="5" max="5" width="28.88671875" style="3" customWidth="1"/>
    <col min="6" max="6" width="14.33203125" style="99" customWidth="1"/>
    <col min="7" max="7" width="16.88671875" style="1" customWidth="1"/>
    <col min="8" max="8" width="20.33203125" style="1" customWidth="1"/>
    <col min="9" max="9" width="13.77734375" customWidth="1"/>
    <col min="10" max="10" width="14.88671875" style="1" bestFit="1" customWidth="1"/>
    <col min="11" max="11" width="13.5546875" bestFit="1" customWidth="1"/>
    <col min="12" max="12" width="16.88671875" bestFit="1" customWidth="1"/>
    <col min="13" max="13" width="14.44140625" customWidth="1"/>
    <col min="14" max="14" width="11.6640625" bestFit="1" customWidth="1"/>
    <col min="15" max="15" width="14.88671875" bestFit="1" customWidth="1"/>
    <col min="16" max="16" width="11.6640625" bestFit="1" customWidth="1"/>
  </cols>
  <sheetData>
    <row r="2" spans="2:11" x14ac:dyDescent="0.3">
      <c r="B2" s="68" t="s">
        <v>106</v>
      </c>
      <c r="C2" s="69"/>
      <c r="D2" s="69"/>
      <c r="E2" s="69"/>
      <c r="F2" s="69"/>
      <c r="G2" s="69"/>
      <c r="H2" s="69"/>
      <c r="I2" s="69"/>
      <c r="J2" s="69"/>
    </row>
    <row r="3" spans="2:11" x14ac:dyDescent="0.3">
      <c r="B3" s="69"/>
      <c r="C3" s="69"/>
      <c r="D3" s="69"/>
      <c r="E3" s="69"/>
      <c r="F3" s="69"/>
      <c r="G3" s="69"/>
      <c r="H3" s="69"/>
      <c r="I3" s="69"/>
      <c r="J3" s="69"/>
    </row>
    <row r="4" spans="2:11" x14ac:dyDescent="0.3">
      <c r="B4" s="69"/>
      <c r="C4" s="69"/>
      <c r="D4" s="69"/>
      <c r="E4" s="69"/>
      <c r="F4" s="69"/>
      <c r="G4" s="69"/>
      <c r="H4" s="69"/>
      <c r="I4" s="69"/>
      <c r="J4" s="69"/>
    </row>
    <row r="6" spans="2:11" x14ac:dyDescent="0.3">
      <c r="B6" s="68" t="s">
        <v>11</v>
      </c>
      <c r="C6" s="69"/>
      <c r="D6" s="69"/>
      <c r="E6" s="69"/>
      <c r="F6" s="69"/>
      <c r="G6" s="69"/>
      <c r="H6" s="69"/>
      <c r="I6" s="69"/>
      <c r="J6" s="69"/>
    </row>
    <row r="7" spans="2:11" x14ac:dyDescent="0.3">
      <c r="B7" s="69"/>
      <c r="C7" s="69"/>
      <c r="D7" s="69"/>
      <c r="E7" s="69"/>
      <c r="F7" s="69"/>
      <c r="G7" s="69"/>
      <c r="H7" s="69"/>
      <c r="I7" s="69"/>
      <c r="J7" s="69"/>
    </row>
    <row r="9" spans="2:11" ht="18.75" customHeight="1" x14ac:dyDescent="0.3">
      <c r="B9" s="70" t="s">
        <v>105</v>
      </c>
      <c r="C9" s="69"/>
      <c r="D9" s="69"/>
      <c r="E9" s="69"/>
      <c r="F9" s="69"/>
      <c r="G9" s="69"/>
      <c r="H9" s="69"/>
      <c r="I9" s="69"/>
      <c r="J9" s="69"/>
    </row>
    <row r="11" spans="2:11" s="2" customFormat="1" ht="15.6" x14ac:dyDescent="0.3">
      <c r="B11" s="110" t="s">
        <v>0</v>
      </c>
      <c r="C11" s="7" t="s">
        <v>1</v>
      </c>
      <c r="D11" s="7" t="s">
        <v>28</v>
      </c>
      <c r="E11" s="7" t="s">
        <v>104</v>
      </c>
      <c r="F11" s="80"/>
      <c r="G11" s="5"/>
      <c r="H11" s="5"/>
      <c r="I11" s="5"/>
      <c r="K11" s="5"/>
    </row>
    <row r="12" spans="2:11" s="2" customFormat="1" ht="15.6" x14ac:dyDescent="0.3">
      <c r="B12" s="6">
        <v>1</v>
      </c>
      <c r="C12" s="108" t="s">
        <v>12</v>
      </c>
      <c r="D12" s="106" t="s">
        <v>21</v>
      </c>
      <c r="E12" s="8">
        <v>999.99</v>
      </c>
      <c r="F12" s="80"/>
      <c r="G12" s="5"/>
      <c r="H12" s="5"/>
      <c r="I12" s="5"/>
      <c r="K12" s="5"/>
    </row>
    <row r="13" spans="2:11" s="2" customFormat="1" ht="15.6" x14ac:dyDescent="0.3">
      <c r="B13" s="6">
        <f>B12+1</f>
        <v>2</v>
      </c>
      <c r="C13" s="108" t="s">
        <v>13</v>
      </c>
      <c r="D13" s="106" t="s">
        <v>22</v>
      </c>
      <c r="E13" s="8">
        <f>E12</f>
        <v>999.99</v>
      </c>
      <c r="F13" s="80"/>
      <c r="G13" s="5"/>
      <c r="H13" s="5"/>
      <c r="I13" s="5"/>
      <c r="K13" s="5"/>
    </row>
    <row r="14" spans="2:11" s="2" customFormat="1" ht="15.6" x14ac:dyDescent="0.3">
      <c r="B14" s="6">
        <f t="shared" ref="B14:B20" si="0">B13+1</f>
        <v>3</v>
      </c>
      <c r="C14" s="106" t="s">
        <v>14</v>
      </c>
      <c r="D14" s="106" t="s">
        <v>23</v>
      </c>
      <c r="E14" s="8">
        <f>E13</f>
        <v>999.99</v>
      </c>
      <c r="F14" s="80"/>
      <c r="G14" s="5"/>
      <c r="H14" s="104"/>
      <c r="I14" s="5"/>
      <c r="K14" s="5"/>
    </row>
    <row r="15" spans="2:11" s="2" customFormat="1" ht="15.6" x14ac:dyDescent="0.3">
      <c r="B15" s="6">
        <f t="shared" si="0"/>
        <v>4</v>
      </c>
      <c r="C15" s="108" t="s">
        <v>15</v>
      </c>
      <c r="D15" s="106" t="s">
        <v>24</v>
      </c>
      <c r="E15" s="8">
        <f>E14</f>
        <v>999.99</v>
      </c>
      <c r="F15" s="80"/>
      <c r="G15" s="5"/>
      <c r="H15" s="5"/>
      <c r="I15" s="5"/>
      <c r="K15" s="5"/>
    </row>
    <row r="16" spans="2:11" s="2" customFormat="1" ht="15.6" x14ac:dyDescent="0.3">
      <c r="B16" s="6">
        <f t="shared" si="0"/>
        <v>5</v>
      </c>
      <c r="C16" s="108" t="s">
        <v>16</v>
      </c>
      <c r="D16" s="106" t="s">
        <v>25</v>
      </c>
      <c r="E16" s="8">
        <f t="shared" ref="E16:E20" si="1">E15</f>
        <v>999.99</v>
      </c>
      <c r="F16" s="80"/>
      <c r="G16" s="5"/>
      <c r="H16" s="5"/>
      <c r="I16" s="5"/>
      <c r="K16" s="5"/>
    </row>
    <row r="17" spans="1:16" s="2" customFormat="1" ht="15.6" x14ac:dyDescent="0.3">
      <c r="B17" s="6">
        <f t="shared" si="0"/>
        <v>6</v>
      </c>
      <c r="C17" s="108" t="s">
        <v>17</v>
      </c>
      <c r="D17" s="106" t="s">
        <v>26</v>
      </c>
      <c r="E17" s="8">
        <f t="shared" si="1"/>
        <v>999.99</v>
      </c>
      <c r="F17" s="80"/>
      <c r="G17" s="5"/>
      <c r="H17" s="5"/>
      <c r="I17" s="5"/>
      <c r="K17" s="5"/>
    </row>
    <row r="18" spans="1:16" s="2" customFormat="1" ht="15.6" x14ac:dyDescent="0.3">
      <c r="B18" s="6">
        <f t="shared" si="0"/>
        <v>7</v>
      </c>
      <c r="C18" s="108" t="s">
        <v>18</v>
      </c>
      <c r="D18" s="106" t="str">
        <f>D17</f>
        <v>Valor em Reais por GB (gigabyte) migrado</v>
      </c>
      <c r="E18" s="8">
        <f t="shared" si="1"/>
        <v>999.99</v>
      </c>
      <c r="F18" s="80"/>
      <c r="G18" s="5"/>
      <c r="H18" s="5"/>
      <c r="I18" s="5"/>
      <c r="K18" s="5"/>
    </row>
    <row r="19" spans="1:16" s="2" customFormat="1" ht="15.6" x14ac:dyDescent="0.3">
      <c r="B19" s="6">
        <f t="shared" si="0"/>
        <v>8</v>
      </c>
      <c r="C19" s="108" t="s">
        <v>19</v>
      </c>
      <c r="D19" s="106" t="str">
        <f>D18</f>
        <v>Valor em Reais por GB (gigabyte) migrado</v>
      </c>
      <c r="E19" s="8">
        <f t="shared" si="1"/>
        <v>999.99</v>
      </c>
      <c r="F19" s="80"/>
      <c r="G19" s="5"/>
      <c r="H19" s="5"/>
      <c r="I19" s="5"/>
      <c r="K19" s="5"/>
    </row>
    <row r="20" spans="1:16" s="2" customFormat="1" ht="15.6" x14ac:dyDescent="0.3">
      <c r="B20" s="6">
        <f t="shared" si="0"/>
        <v>9</v>
      </c>
      <c r="C20" s="108" t="s">
        <v>20</v>
      </c>
      <c r="D20" s="106" t="s">
        <v>27</v>
      </c>
      <c r="E20" s="8">
        <f t="shared" si="1"/>
        <v>999.99</v>
      </c>
      <c r="F20" s="80"/>
      <c r="G20" s="5"/>
      <c r="H20" s="5"/>
      <c r="I20" s="5"/>
      <c r="K20" s="5"/>
    </row>
    <row r="21" spans="1:16" s="100" customFormat="1" ht="18" x14ac:dyDescent="0.35">
      <c r="B21" s="101" t="s">
        <v>103</v>
      </c>
      <c r="C21" s="109"/>
      <c r="D21" s="107"/>
      <c r="E21" s="105">
        <f>SUM(E12:E20)</f>
        <v>8999.91</v>
      </c>
      <c r="F21" s="102"/>
      <c r="G21" s="103"/>
      <c r="H21" s="103"/>
      <c r="J21" s="103"/>
    </row>
    <row r="22" spans="1:16" s="2" customFormat="1" ht="15.6" x14ac:dyDescent="0.3">
      <c r="E22" s="4"/>
      <c r="F22" s="81"/>
      <c r="G22" s="5"/>
      <c r="H22" s="5"/>
      <c r="J22" s="5"/>
    </row>
    <row r="23" spans="1:16" s="2" customFormat="1" ht="15.6" x14ac:dyDescent="0.3">
      <c r="B23" s="47" t="s">
        <v>29</v>
      </c>
      <c r="C23" s="48"/>
      <c r="D23" s="48"/>
      <c r="E23" s="49"/>
      <c r="F23" s="82"/>
      <c r="G23" s="49"/>
      <c r="H23" s="49"/>
      <c r="I23" s="48"/>
      <c r="J23" s="48"/>
      <c r="K23" s="48"/>
      <c r="L23" s="48"/>
      <c r="M23" s="48"/>
      <c r="N23" s="48"/>
      <c r="O23" s="48"/>
      <c r="P23" s="48"/>
    </row>
    <row r="24" spans="1:16" s="60" customFormat="1" ht="46.8" x14ac:dyDescent="0.3">
      <c r="B24" s="57" t="s">
        <v>32</v>
      </c>
      <c r="C24" s="57" t="s">
        <v>84</v>
      </c>
      <c r="D24" s="32" t="s">
        <v>85</v>
      </c>
      <c r="E24" s="32" t="s">
        <v>81</v>
      </c>
      <c r="F24" s="32" t="s">
        <v>83</v>
      </c>
      <c r="G24" s="32" t="s">
        <v>82</v>
      </c>
      <c r="H24" s="32" t="s">
        <v>71</v>
      </c>
      <c r="I24" s="59" t="s">
        <v>30</v>
      </c>
      <c r="J24" s="57" t="s">
        <v>3</v>
      </c>
      <c r="K24" s="57" t="s">
        <v>31</v>
      </c>
      <c r="L24" s="57" t="s">
        <v>86</v>
      </c>
      <c r="M24" s="58" t="s">
        <v>89</v>
      </c>
      <c r="N24" s="57" t="s">
        <v>72</v>
      </c>
      <c r="O24" s="57" t="s">
        <v>90</v>
      </c>
      <c r="P24" s="58" t="s">
        <v>91</v>
      </c>
    </row>
    <row r="25" spans="1:16" s="2" customFormat="1" ht="15.6" x14ac:dyDescent="0.3">
      <c r="A25" s="60"/>
      <c r="B25" s="61" t="s">
        <v>33</v>
      </c>
      <c r="C25" s="62" t="s">
        <v>78</v>
      </c>
      <c r="D25" s="27"/>
      <c r="E25" s="27"/>
      <c r="F25" s="62"/>
      <c r="G25" s="27"/>
      <c r="H25" s="27"/>
      <c r="I25" s="20" t="s">
        <v>34</v>
      </c>
      <c r="J25" s="12" t="s">
        <v>4</v>
      </c>
      <c r="K25" s="12" t="s">
        <v>35</v>
      </c>
      <c r="L25" s="12" t="s">
        <v>36</v>
      </c>
      <c r="M25" s="13">
        <v>99.99</v>
      </c>
      <c r="N25" s="14" t="s">
        <v>37</v>
      </c>
      <c r="O25" s="13">
        <f>M25</f>
        <v>99.99</v>
      </c>
      <c r="P25" s="13">
        <f>M25</f>
        <v>99.99</v>
      </c>
    </row>
    <row r="26" spans="1:16" s="2" customFormat="1" ht="31.2" x14ac:dyDescent="0.3">
      <c r="A26" s="60"/>
      <c r="B26" s="61" t="s">
        <v>33</v>
      </c>
      <c r="C26" s="62" t="s">
        <v>79</v>
      </c>
      <c r="D26" s="27"/>
      <c r="E26" s="27"/>
      <c r="F26" s="62"/>
      <c r="G26" s="27"/>
      <c r="H26" s="27"/>
      <c r="I26" s="20" t="s">
        <v>34</v>
      </c>
      <c r="J26" s="12" t="s">
        <v>4</v>
      </c>
      <c r="K26" s="12" t="s">
        <v>35</v>
      </c>
      <c r="L26" s="12" t="s">
        <v>36</v>
      </c>
      <c r="M26" s="13">
        <f>M25</f>
        <v>99.99</v>
      </c>
      <c r="N26" s="14" t="s">
        <v>37</v>
      </c>
      <c r="O26" s="13">
        <f t="shared" ref="O26:O29" si="2">M26</f>
        <v>99.99</v>
      </c>
      <c r="P26" s="13">
        <f t="shared" ref="P26:P29" si="3">M26</f>
        <v>99.99</v>
      </c>
    </row>
    <row r="27" spans="1:16" s="2" customFormat="1" ht="46.8" x14ac:dyDescent="0.3">
      <c r="A27" s="60"/>
      <c r="B27" s="61" t="s">
        <v>39</v>
      </c>
      <c r="C27" s="62" t="s">
        <v>80</v>
      </c>
      <c r="D27" s="19"/>
      <c r="E27" s="19"/>
      <c r="F27" s="83"/>
      <c r="G27" s="19"/>
      <c r="H27" s="27"/>
      <c r="I27" s="20" t="s">
        <v>34</v>
      </c>
      <c r="J27" s="12" t="s">
        <v>5</v>
      </c>
      <c r="K27" s="12" t="s">
        <v>35</v>
      </c>
      <c r="L27" s="12" t="s">
        <v>36</v>
      </c>
      <c r="M27" s="13">
        <f t="shared" ref="M27:M28" si="4">M26</f>
        <v>99.99</v>
      </c>
      <c r="N27" s="14" t="s">
        <v>37</v>
      </c>
      <c r="O27" s="13">
        <f t="shared" si="2"/>
        <v>99.99</v>
      </c>
      <c r="P27" s="13">
        <f t="shared" si="3"/>
        <v>99.99</v>
      </c>
    </row>
    <row r="28" spans="1:16" s="2" customFormat="1" ht="15.6" x14ac:dyDescent="0.3">
      <c r="B28" s="11" t="s">
        <v>39</v>
      </c>
      <c r="C28" s="27" t="s">
        <v>39</v>
      </c>
      <c r="D28" s="19"/>
      <c r="E28" s="18"/>
      <c r="F28" s="84"/>
      <c r="G28" s="18"/>
      <c r="H28" s="36"/>
      <c r="I28" s="20" t="s">
        <v>34</v>
      </c>
      <c r="J28" s="12" t="s">
        <v>5</v>
      </c>
      <c r="K28" s="12" t="s">
        <v>35</v>
      </c>
      <c r="L28" s="12" t="s">
        <v>36</v>
      </c>
      <c r="M28" s="13">
        <f t="shared" si="4"/>
        <v>99.99</v>
      </c>
      <c r="N28" s="14" t="s">
        <v>37</v>
      </c>
      <c r="O28" s="13">
        <f t="shared" si="2"/>
        <v>99.99</v>
      </c>
      <c r="P28" s="13">
        <f t="shared" si="3"/>
        <v>99.99</v>
      </c>
    </row>
    <row r="29" spans="1:16" s="2" customFormat="1" ht="15.6" x14ac:dyDescent="0.3">
      <c r="B29" s="15" t="s">
        <v>6</v>
      </c>
      <c r="C29" s="16"/>
      <c r="D29" s="16"/>
      <c r="E29" s="16"/>
      <c r="F29" s="85"/>
      <c r="G29" s="16"/>
      <c r="H29" s="50"/>
      <c r="I29" s="16"/>
      <c r="J29" s="16"/>
      <c r="K29" s="16"/>
      <c r="L29" s="15" t="s">
        <v>38</v>
      </c>
      <c r="M29" s="17">
        <f>N37</f>
        <v>999.99</v>
      </c>
      <c r="N29" s="16"/>
      <c r="O29" s="17">
        <f t="shared" si="2"/>
        <v>999.99</v>
      </c>
      <c r="P29" s="17">
        <f t="shared" si="3"/>
        <v>999.99</v>
      </c>
    </row>
    <row r="30" spans="1:16" s="2" customFormat="1" ht="15.6" x14ac:dyDescent="0.3">
      <c r="B30" s="18"/>
      <c r="C30" s="18"/>
      <c r="D30" s="18"/>
      <c r="E30" s="18"/>
      <c r="F30" s="84"/>
      <c r="G30" s="18"/>
      <c r="H30" s="18"/>
      <c r="I30" s="18"/>
      <c r="J30" s="18"/>
    </row>
    <row r="31" spans="1:16" s="2" customFormat="1" ht="15.6" x14ac:dyDescent="0.3">
      <c r="B31" s="44" t="s">
        <v>40</v>
      </c>
      <c r="C31" s="45"/>
      <c r="D31" s="45"/>
      <c r="E31" s="45"/>
      <c r="F31" s="86"/>
      <c r="G31" s="45"/>
      <c r="H31" s="45"/>
      <c r="I31" s="45"/>
      <c r="J31" s="45"/>
      <c r="K31" s="39"/>
      <c r="L31" s="39"/>
      <c r="M31" s="48"/>
      <c r="N31" s="45"/>
    </row>
    <row r="32" spans="1:16" s="60" customFormat="1" ht="62.4" x14ac:dyDescent="0.3">
      <c r="B32" s="32" t="s">
        <v>32</v>
      </c>
      <c r="C32" s="32" t="str">
        <f>C24</f>
        <v>Descrição do Recurso</v>
      </c>
      <c r="D32" s="32" t="s">
        <v>41</v>
      </c>
      <c r="E32" s="32" t="str">
        <f>H24</f>
        <v>Número da demanda</v>
      </c>
      <c r="F32" s="32" t="s">
        <v>30</v>
      </c>
      <c r="G32" s="32" t="s">
        <v>3</v>
      </c>
      <c r="H32" s="32" t="s">
        <v>42</v>
      </c>
      <c r="I32" s="32" t="s">
        <v>87</v>
      </c>
      <c r="J32" s="63" t="str">
        <f>M24</f>
        <v>Custo processado</v>
      </c>
      <c r="K32" s="57" t="s">
        <v>72</v>
      </c>
      <c r="L32" s="57" t="s">
        <v>73</v>
      </c>
      <c r="M32" s="57" t="str">
        <f>O24</f>
        <v>Deduções</v>
      </c>
      <c r="N32" s="63" t="str">
        <f>P24</f>
        <v>Valor a faturar</v>
      </c>
    </row>
    <row r="33" spans="2:14" s="2" customFormat="1" ht="15.6" x14ac:dyDescent="0.3">
      <c r="B33" s="33" t="s">
        <v>33</v>
      </c>
      <c r="C33" s="34" t="s">
        <v>44</v>
      </c>
      <c r="D33" s="35"/>
      <c r="E33" s="35"/>
      <c r="F33" s="87" t="s">
        <v>34</v>
      </c>
      <c r="G33" s="36" t="s">
        <v>43</v>
      </c>
      <c r="H33" s="36" t="s">
        <v>35</v>
      </c>
      <c r="I33" s="36" t="s">
        <v>36</v>
      </c>
      <c r="J33" s="37">
        <f>N33</f>
        <v>99.99</v>
      </c>
      <c r="K33" s="28" t="s">
        <v>37</v>
      </c>
      <c r="L33" s="28" t="s">
        <v>37</v>
      </c>
      <c r="M33" s="13">
        <f>J33</f>
        <v>99.99</v>
      </c>
      <c r="N33" s="37">
        <f>M25</f>
        <v>99.99</v>
      </c>
    </row>
    <row r="34" spans="2:14" s="2" customFormat="1" ht="15.6" x14ac:dyDescent="0.3">
      <c r="B34" s="33" t="s">
        <v>33</v>
      </c>
      <c r="C34" s="34" t="s">
        <v>45</v>
      </c>
      <c r="D34" s="27"/>
      <c r="E34" s="27"/>
      <c r="F34" s="87" t="s">
        <v>34</v>
      </c>
      <c r="G34" s="36" t="s">
        <v>43</v>
      </c>
      <c r="H34" s="36" t="s">
        <v>35</v>
      </c>
      <c r="I34" s="36" t="s">
        <v>36</v>
      </c>
      <c r="J34" s="37">
        <f>N34</f>
        <v>99.99</v>
      </c>
      <c r="K34" s="28" t="s">
        <v>37</v>
      </c>
      <c r="L34" s="28" t="s">
        <v>37</v>
      </c>
      <c r="M34" s="13">
        <f t="shared" ref="M34:M36" si="5">J34</f>
        <v>99.99</v>
      </c>
      <c r="N34" s="37">
        <f>M26</f>
        <v>99.99</v>
      </c>
    </row>
    <row r="35" spans="2:14" s="2" customFormat="1" ht="15.6" x14ac:dyDescent="0.3">
      <c r="B35" s="33" t="s">
        <v>39</v>
      </c>
      <c r="C35" s="34" t="s">
        <v>39</v>
      </c>
      <c r="D35" s="36"/>
      <c r="E35" s="36"/>
      <c r="F35" s="87" t="s">
        <v>34</v>
      </c>
      <c r="G35" s="36" t="s">
        <v>5</v>
      </c>
      <c r="H35" s="36" t="s">
        <v>35</v>
      </c>
      <c r="I35" s="36" t="s">
        <v>36</v>
      </c>
      <c r="J35" s="37">
        <f>N35</f>
        <v>99.99</v>
      </c>
      <c r="K35" s="28" t="s">
        <v>37</v>
      </c>
      <c r="L35" s="28" t="s">
        <v>37</v>
      </c>
      <c r="M35" s="13">
        <f t="shared" si="5"/>
        <v>99.99</v>
      </c>
      <c r="N35" s="37">
        <f>M27</f>
        <v>99.99</v>
      </c>
    </row>
    <row r="36" spans="2:14" s="2" customFormat="1" ht="15.6" x14ac:dyDescent="0.3">
      <c r="B36" s="33" t="s">
        <v>39</v>
      </c>
      <c r="C36" s="34" t="s">
        <v>39</v>
      </c>
      <c r="D36" s="36"/>
      <c r="E36" s="36"/>
      <c r="F36" s="87" t="s">
        <v>34</v>
      </c>
      <c r="G36" s="36" t="s">
        <v>5</v>
      </c>
      <c r="H36" s="36" t="s">
        <v>35</v>
      </c>
      <c r="I36" s="36" t="s">
        <v>36</v>
      </c>
      <c r="J36" s="37">
        <f>N36</f>
        <v>99.99</v>
      </c>
      <c r="K36" s="29" t="s">
        <v>37</v>
      </c>
      <c r="L36" s="29" t="s">
        <v>37</v>
      </c>
      <c r="M36" s="13">
        <f t="shared" si="5"/>
        <v>99.99</v>
      </c>
      <c r="N36" s="37">
        <f>M28</f>
        <v>99.99</v>
      </c>
    </row>
    <row r="37" spans="2:14" s="2" customFormat="1" ht="15.6" x14ac:dyDescent="0.3">
      <c r="B37" s="26" t="s">
        <v>7</v>
      </c>
      <c r="C37" s="16"/>
      <c r="D37" s="16"/>
      <c r="E37" s="16"/>
      <c r="F37" s="85"/>
      <c r="G37" s="16"/>
      <c r="H37" s="16"/>
      <c r="I37" s="26" t="s">
        <v>38</v>
      </c>
      <c r="J37" s="30">
        <v>999.99</v>
      </c>
      <c r="K37" s="16"/>
      <c r="L37" s="16"/>
      <c r="M37" s="17">
        <v>999.99</v>
      </c>
      <c r="N37" s="30">
        <v>999.99</v>
      </c>
    </row>
    <row r="38" spans="2:14" s="2" customFormat="1" ht="15.6" x14ac:dyDescent="0.3">
      <c r="B38" s="21"/>
      <c r="C38" s="22"/>
      <c r="D38" s="18"/>
      <c r="E38" s="18"/>
      <c r="F38" s="84"/>
      <c r="G38" s="18"/>
      <c r="H38" s="18"/>
      <c r="I38" s="23"/>
      <c r="J38" s="23"/>
    </row>
    <row r="39" spans="2:14" s="2" customFormat="1" ht="15.6" x14ac:dyDescent="0.3">
      <c r="B39" s="38" t="s">
        <v>46</v>
      </c>
      <c r="C39" s="39"/>
      <c r="D39" s="39"/>
      <c r="E39" s="39"/>
      <c r="F39" s="88"/>
      <c r="G39" s="39"/>
      <c r="H39" s="39"/>
      <c r="I39" s="39"/>
      <c r="J39" s="39"/>
      <c r="K39" s="39"/>
      <c r="L39" s="45"/>
      <c r="M39" s="45"/>
    </row>
    <row r="40" spans="2:14" s="2" customFormat="1" ht="31.2" x14ac:dyDescent="0.3">
      <c r="B40" s="71" t="s">
        <v>49</v>
      </c>
      <c r="C40" s="72"/>
      <c r="D40" s="73"/>
      <c r="E40" s="9" t="s">
        <v>9</v>
      </c>
      <c r="F40" s="57" t="s">
        <v>8</v>
      </c>
      <c r="G40" s="9" t="s">
        <v>88</v>
      </c>
      <c r="H40" s="74" t="str">
        <f>J32</f>
        <v>Custo processado</v>
      </c>
      <c r="I40" s="73"/>
      <c r="J40" s="9" t="s">
        <v>74</v>
      </c>
      <c r="K40" s="64" t="s">
        <v>73</v>
      </c>
      <c r="L40" s="31" t="str">
        <f>M32</f>
        <v>Deduções</v>
      </c>
      <c r="M40" s="63" t="str">
        <f>N32</f>
        <v>Valor a faturar</v>
      </c>
    </row>
    <row r="41" spans="2:14" s="2" customFormat="1" ht="15.6" x14ac:dyDescent="0.3">
      <c r="B41" s="75" t="s">
        <v>12</v>
      </c>
      <c r="C41" s="76"/>
      <c r="D41" s="77"/>
      <c r="E41" s="12" t="s">
        <v>50</v>
      </c>
      <c r="F41" s="89" t="s">
        <v>48</v>
      </c>
      <c r="G41" s="13">
        <v>99.99</v>
      </c>
      <c r="H41" s="78">
        <f>J33</f>
        <v>99.99</v>
      </c>
      <c r="I41" s="79"/>
      <c r="J41" s="14" t="s">
        <v>37</v>
      </c>
      <c r="K41" s="65" t="s">
        <v>37</v>
      </c>
      <c r="L41" s="37">
        <f>H41</f>
        <v>99.99</v>
      </c>
      <c r="M41" s="66">
        <f>N33</f>
        <v>99.99</v>
      </c>
    </row>
    <row r="42" spans="2:14" s="2" customFormat="1" ht="15.6" x14ac:dyDescent="0.3">
      <c r="B42" s="75" t="s">
        <v>13</v>
      </c>
      <c r="C42" s="76"/>
      <c r="D42" s="77"/>
      <c r="E42" s="12" t="s">
        <v>51</v>
      </c>
      <c r="F42" s="89" t="s">
        <v>48</v>
      </c>
      <c r="G42" s="13">
        <v>99.99</v>
      </c>
      <c r="H42" s="78">
        <f>J34</f>
        <v>99.99</v>
      </c>
      <c r="I42" s="79"/>
      <c r="J42" s="14" t="s">
        <v>37</v>
      </c>
      <c r="K42" s="65" t="s">
        <v>37</v>
      </c>
      <c r="L42" s="37">
        <f>H42</f>
        <v>99.99</v>
      </c>
      <c r="M42" s="66">
        <f>N34</f>
        <v>99.99</v>
      </c>
    </row>
    <row r="43" spans="2:14" s="2" customFormat="1" ht="15.6" x14ac:dyDescent="0.3">
      <c r="B43" s="51" t="s">
        <v>52</v>
      </c>
      <c r="C43" s="52"/>
      <c r="D43" s="52"/>
      <c r="E43" s="52"/>
      <c r="F43" s="90"/>
      <c r="G43" s="52"/>
      <c r="H43" s="53"/>
      <c r="I43" s="17">
        <v>999.99</v>
      </c>
      <c r="J43" s="16"/>
      <c r="K43" s="16"/>
      <c r="L43" s="67">
        <f>I43</f>
        <v>999.99</v>
      </c>
      <c r="M43" s="67">
        <f>N37</f>
        <v>999.99</v>
      </c>
    </row>
    <row r="44" spans="2:14" s="2" customFormat="1" ht="15.6" x14ac:dyDescent="0.3">
      <c r="B44" s="24" t="s">
        <v>7</v>
      </c>
      <c r="C44" s="24"/>
      <c r="D44" s="24"/>
      <c r="E44" s="24"/>
      <c r="F44" s="91"/>
      <c r="G44" s="24"/>
      <c r="H44" s="24" t="s">
        <v>38</v>
      </c>
      <c r="I44" s="25">
        <v>99999.99</v>
      </c>
      <c r="J44" s="24"/>
    </row>
    <row r="45" spans="2:14" s="2" customFormat="1" ht="15.6" x14ac:dyDescent="0.3">
      <c r="B45" s="38" t="s">
        <v>53</v>
      </c>
      <c r="C45" s="39"/>
      <c r="D45" s="39"/>
      <c r="E45" s="39"/>
      <c r="F45" s="88"/>
      <c r="G45" s="39"/>
      <c r="H45" s="45"/>
      <c r="I45" s="39"/>
    </row>
    <row r="46" spans="2:14" s="2" customFormat="1" ht="31.2" x14ac:dyDescent="0.3">
      <c r="B46" s="9" t="s">
        <v>92</v>
      </c>
      <c r="C46" s="9" t="s">
        <v>93</v>
      </c>
      <c r="D46" s="9" t="str">
        <f>E32</f>
        <v>Número da demanda</v>
      </c>
      <c r="E46" s="9" t="s">
        <v>2</v>
      </c>
      <c r="F46" s="58" t="str">
        <f>H40</f>
        <v>Custo processado</v>
      </c>
      <c r="G46" s="9" t="s">
        <v>94</v>
      </c>
      <c r="H46" s="31" t="str">
        <f>L40</f>
        <v>Deduções</v>
      </c>
      <c r="I46" s="10" t="str">
        <f>M40</f>
        <v>Valor a faturar</v>
      </c>
    </row>
    <row r="47" spans="2:14" s="2" customFormat="1" ht="15.6" x14ac:dyDescent="0.3">
      <c r="B47" s="12" t="s">
        <v>54</v>
      </c>
      <c r="C47" s="12">
        <v>123456</v>
      </c>
      <c r="D47" s="12">
        <v>99</v>
      </c>
      <c r="E47" s="12">
        <v>99999</v>
      </c>
      <c r="F47" s="92">
        <f>G41</f>
        <v>99.99</v>
      </c>
      <c r="G47" s="14" t="s">
        <v>37</v>
      </c>
      <c r="H47" s="37">
        <v>99.99</v>
      </c>
      <c r="I47" s="13">
        <f>F47</f>
        <v>99.99</v>
      </c>
    </row>
    <row r="48" spans="2:14" s="2" customFormat="1" ht="15.6" x14ac:dyDescent="0.3">
      <c r="B48" s="12" t="s">
        <v>55</v>
      </c>
      <c r="C48" s="12">
        <v>789012</v>
      </c>
      <c r="D48" s="12">
        <f>D47</f>
        <v>99</v>
      </c>
      <c r="E48" s="12">
        <v>99999</v>
      </c>
      <c r="F48" s="92">
        <f>G42</f>
        <v>99.99</v>
      </c>
      <c r="G48" s="14" t="s">
        <v>37</v>
      </c>
      <c r="H48" s="37">
        <v>99.99</v>
      </c>
      <c r="I48" s="13">
        <f>F48</f>
        <v>99.99</v>
      </c>
    </row>
    <row r="49" spans="2:10" s="2" customFormat="1" ht="15.6" x14ac:dyDescent="0.3">
      <c r="B49" s="51" t="s">
        <v>10</v>
      </c>
      <c r="C49" s="52"/>
      <c r="D49" s="52"/>
      <c r="E49" s="53"/>
      <c r="F49" s="93">
        <v>999.99</v>
      </c>
      <c r="G49" s="16"/>
      <c r="H49" s="67">
        <v>999.99</v>
      </c>
      <c r="I49" s="40">
        <v>999.99</v>
      </c>
    </row>
    <row r="50" spans="2:10" s="2" customFormat="1" ht="15.6" x14ac:dyDescent="0.3">
      <c r="D50" s="4"/>
      <c r="E50" s="5"/>
      <c r="F50" s="81"/>
      <c r="G50" s="5"/>
      <c r="H50" s="5"/>
      <c r="J50" s="5"/>
    </row>
    <row r="51" spans="2:10" s="2" customFormat="1" ht="15.6" x14ac:dyDescent="0.3">
      <c r="B51" s="38" t="s">
        <v>56</v>
      </c>
      <c r="C51" s="39"/>
      <c r="D51" s="39"/>
      <c r="E51" s="39"/>
      <c r="F51" s="88"/>
      <c r="G51" s="39"/>
      <c r="H51" s="45"/>
      <c r="I51" s="39"/>
    </row>
    <row r="52" spans="2:10" s="2" customFormat="1" ht="31.2" x14ac:dyDescent="0.3">
      <c r="B52" s="9" t="str">
        <f>B46</f>
        <v>Projeto</v>
      </c>
      <c r="C52" s="9" t="str">
        <f>C46</f>
        <v>Código SEI do TRD</v>
      </c>
      <c r="D52" s="9" t="str">
        <f>D46</f>
        <v>Número da demanda</v>
      </c>
      <c r="E52" s="9" t="s">
        <v>2</v>
      </c>
      <c r="F52" s="58" t="str">
        <f>F46</f>
        <v>Custo processado</v>
      </c>
      <c r="G52" s="9" t="s">
        <v>77</v>
      </c>
      <c r="H52" s="31" t="str">
        <f>H46</f>
        <v>Deduções</v>
      </c>
      <c r="I52" s="10" t="str">
        <f>I46</f>
        <v>Valor a faturar</v>
      </c>
    </row>
    <row r="53" spans="2:10" s="2" customFormat="1" ht="15.6" x14ac:dyDescent="0.3">
      <c r="B53" s="12" t="s">
        <v>54</v>
      </c>
      <c r="C53" s="12">
        <f>C47</f>
        <v>123456</v>
      </c>
      <c r="D53" s="12">
        <f>D47</f>
        <v>99</v>
      </c>
      <c r="E53" s="12">
        <v>99999</v>
      </c>
      <c r="F53" s="92">
        <f>F47</f>
        <v>99.99</v>
      </c>
      <c r="G53" s="14" t="s">
        <v>37</v>
      </c>
      <c r="H53" s="37">
        <v>99.99</v>
      </c>
      <c r="I53" s="13">
        <f>F53</f>
        <v>99.99</v>
      </c>
    </row>
    <row r="54" spans="2:10" s="2" customFormat="1" ht="15.6" x14ac:dyDescent="0.3">
      <c r="B54" s="12" t="s">
        <v>55</v>
      </c>
      <c r="C54" s="12">
        <f>C48</f>
        <v>789012</v>
      </c>
      <c r="D54" s="12">
        <f>D53</f>
        <v>99</v>
      </c>
      <c r="E54" s="12">
        <v>99999</v>
      </c>
      <c r="F54" s="92">
        <f>F48</f>
        <v>99.99</v>
      </c>
      <c r="G54" s="14" t="s">
        <v>37</v>
      </c>
      <c r="H54" s="37">
        <v>99.99</v>
      </c>
      <c r="I54" s="13">
        <f>F54</f>
        <v>99.99</v>
      </c>
    </row>
    <row r="55" spans="2:10" s="2" customFormat="1" ht="15.6" x14ac:dyDescent="0.3">
      <c r="B55" s="51" t="s">
        <v>57</v>
      </c>
      <c r="C55" s="52"/>
      <c r="D55" s="52"/>
      <c r="E55" s="53"/>
      <c r="F55" s="93">
        <v>999.99</v>
      </c>
      <c r="G55" s="16"/>
      <c r="H55" s="67">
        <v>999.99</v>
      </c>
      <c r="I55" s="40">
        <v>999.99</v>
      </c>
    </row>
    <row r="56" spans="2:10" s="2" customFormat="1" ht="15.6" x14ac:dyDescent="0.3">
      <c r="B56" s="41"/>
      <c r="C56" s="42"/>
      <c r="D56" s="43"/>
      <c r="E56" s="43"/>
      <c r="F56" s="94"/>
    </row>
    <row r="57" spans="2:10" s="2" customFormat="1" ht="15.6" x14ac:dyDescent="0.3">
      <c r="B57" s="54" t="s">
        <v>58</v>
      </c>
      <c r="C57" s="50"/>
      <c r="D57" s="54"/>
      <c r="E57" s="50"/>
      <c r="F57" s="95"/>
      <c r="G57" s="54"/>
      <c r="H57" s="54"/>
      <c r="I57" s="54"/>
      <c r="J57" s="45"/>
    </row>
    <row r="58" spans="2:10" s="60" customFormat="1" ht="31.2" x14ac:dyDescent="0.3">
      <c r="B58" s="32" t="s">
        <v>32</v>
      </c>
      <c r="C58" s="32" t="s">
        <v>84</v>
      </c>
      <c r="D58" s="63" t="str">
        <f>D52</f>
        <v>Número da demanda</v>
      </c>
      <c r="E58" s="32" t="s">
        <v>95</v>
      </c>
      <c r="F58" s="63" t="str">
        <f>F52</f>
        <v>Custo processado</v>
      </c>
      <c r="G58" s="32" t="s">
        <v>75</v>
      </c>
      <c r="H58" s="32" t="s">
        <v>76</v>
      </c>
      <c r="I58" s="32" t="str">
        <f>H52</f>
        <v>Deduções</v>
      </c>
      <c r="J58" s="63" t="str">
        <f>I52</f>
        <v>Valor a faturar</v>
      </c>
    </row>
    <row r="59" spans="2:10" s="2" customFormat="1" ht="15.6" x14ac:dyDescent="0.3">
      <c r="B59" s="33" t="s">
        <v>33</v>
      </c>
      <c r="C59" s="34" t="s">
        <v>97</v>
      </c>
      <c r="D59" s="37"/>
      <c r="E59" s="36" t="s">
        <v>47</v>
      </c>
      <c r="F59" s="96">
        <f>F53</f>
        <v>99.99</v>
      </c>
      <c r="G59" s="55" t="s">
        <v>37</v>
      </c>
      <c r="H59" s="55" t="s">
        <v>37</v>
      </c>
      <c r="I59" s="37">
        <v>99.99</v>
      </c>
      <c r="J59" s="37">
        <f>F59</f>
        <v>99.99</v>
      </c>
    </row>
    <row r="60" spans="2:10" s="2" customFormat="1" ht="15.6" x14ac:dyDescent="0.3">
      <c r="B60" s="33" t="s">
        <v>33</v>
      </c>
      <c r="C60" s="34" t="s">
        <v>98</v>
      </c>
      <c r="D60" s="37"/>
      <c r="E60" s="36" t="s">
        <v>48</v>
      </c>
      <c r="F60" s="96">
        <f>F54</f>
        <v>99.99</v>
      </c>
      <c r="G60" s="55" t="s">
        <v>37</v>
      </c>
      <c r="H60" s="55" t="s">
        <v>37</v>
      </c>
      <c r="I60" s="37">
        <v>99.99</v>
      </c>
      <c r="J60" s="37">
        <f>F60</f>
        <v>99.99</v>
      </c>
    </row>
    <row r="61" spans="2:10" s="2" customFormat="1" ht="15.6" x14ac:dyDescent="0.3">
      <c r="B61" s="50" t="s">
        <v>59</v>
      </c>
      <c r="C61" s="50"/>
      <c r="D61" s="56"/>
      <c r="E61" s="50"/>
      <c r="F61" s="97">
        <f>F55</f>
        <v>999.99</v>
      </c>
      <c r="G61" s="50"/>
      <c r="H61" s="50"/>
      <c r="I61" s="67">
        <v>999.99</v>
      </c>
      <c r="J61" s="56">
        <f>F61</f>
        <v>999.99</v>
      </c>
    </row>
    <row r="62" spans="2:10" s="2" customFormat="1" ht="15.6" x14ac:dyDescent="0.3">
      <c r="B62" s="46"/>
      <c r="C62" s="24"/>
      <c r="D62" s="25"/>
      <c r="E62" s="24"/>
      <c r="F62" s="98"/>
      <c r="G62" s="24"/>
    </row>
    <row r="63" spans="2:10" s="2" customFormat="1" ht="15.6" x14ac:dyDescent="0.3">
      <c r="B63" s="54" t="s">
        <v>96</v>
      </c>
      <c r="C63" s="54"/>
      <c r="D63" s="54"/>
      <c r="E63" s="54"/>
      <c r="F63" s="95"/>
      <c r="G63" s="54"/>
      <c r="H63" s="54"/>
      <c r="I63" s="45"/>
      <c r="J63" s="54"/>
    </row>
    <row r="64" spans="2:10" s="60" customFormat="1" ht="31.2" x14ac:dyDescent="0.3">
      <c r="B64" s="32" t="s">
        <v>32</v>
      </c>
      <c r="C64" s="32" t="str">
        <f>C58</f>
        <v>Descrição do Recurso</v>
      </c>
      <c r="D64" s="63" t="str">
        <f>D52</f>
        <v>Número da demanda</v>
      </c>
      <c r="E64" s="32" t="str">
        <f>E58</f>
        <v>Quantidade de GB do recurso migrado</v>
      </c>
      <c r="F64" s="63" t="str">
        <f>F58</f>
        <v>Custo processado</v>
      </c>
      <c r="G64" s="32" t="s">
        <v>75</v>
      </c>
      <c r="H64" s="32" t="s">
        <v>76</v>
      </c>
      <c r="I64" s="32" t="str">
        <f>I58</f>
        <v>Deduções</v>
      </c>
      <c r="J64" s="63" t="str">
        <f>J58</f>
        <v>Valor a faturar</v>
      </c>
    </row>
    <row r="65" spans="2:11" s="2" customFormat="1" ht="15.6" x14ac:dyDescent="0.3">
      <c r="B65" s="33" t="s">
        <v>62</v>
      </c>
      <c r="C65" s="34" t="s">
        <v>63</v>
      </c>
      <c r="D65" s="37"/>
      <c r="E65" s="36" t="s">
        <v>47</v>
      </c>
      <c r="F65" s="96">
        <v>99.99</v>
      </c>
      <c r="G65" s="55" t="s">
        <v>37</v>
      </c>
      <c r="H65" s="55" t="s">
        <v>37</v>
      </c>
      <c r="I65" s="37">
        <v>99.99</v>
      </c>
      <c r="J65" s="37">
        <v>99.99</v>
      </c>
    </row>
    <row r="66" spans="2:11" s="2" customFormat="1" ht="15.6" x14ac:dyDescent="0.3">
      <c r="B66" s="33" t="s">
        <v>61</v>
      </c>
      <c r="C66" s="34" t="s">
        <v>64</v>
      </c>
      <c r="D66" s="37"/>
      <c r="E66" s="36" t="s">
        <v>48</v>
      </c>
      <c r="F66" s="96">
        <f>F65</f>
        <v>99.99</v>
      </c>
      <c r="G66" s="55" t="s">
        <v>37</v>
      </c>
      <c r="H66" s="55" t="s">
        <v>37</v>
      </c>
      <c r="I66" s="37">
        <v>99.99</v>
      </c>
      <c r="J66" s="37">
        <v>99.99</v>
      </c>
    </row>
    <row r="67" spans="2:11" s="2" customFormat="1" ht="15.6" x14ac:dyDescent="0.3">
      <c r="B67" s="50" t="s">
        <v>60</v>
      </c>
      <c r="C67" s="50"/>
      <c r="D67" s="56"/>
      <c r="E67" s="50"/>
      <c r="F67" s="97">
        <v>999.99</v>
      </c>
      <c r="G67" s="50"/>
      <c r="H67" s="50"/>
      <c r="I67" s="67">
        <v>999.99</v>
      </c>
      <c r="J67" s="56">
        <v>999.99</v>
      </c>
    </row>
    <row r="68" spans="2:11" s="2" customFormat="1" ht="15.6" x14ac:dyDescent="0.3">
      <c r="D68" s="5"/>
      <c r="F68" s="81"/>
      <c r="G68" s="5"/>
      <c r="H68" s="5"/>
      <c r="I68" s="5"/>
      <c r="K68" s="5"/>
    </row>
    <row r="69" spans="2:11" s="2" customFormat="1" ht="15.6" x14ac:dyDescent="0.3">
      <c r="B69" s="54" t="s">
        <v>65</v>
      </c>
      <c r="C69" s="54"/>
      <c r="D69" s="54"/>
      <c r="E69" s="54"/>
      <c r="F69" s="95"/>
      <c r="G69" s="54"/>
      <c r="H69" s="54"/>
      <c r="I69" s="45"/>
      <c r="J69" s="54"/>
    </row>
    <row r="70" spans="2:11" s="60" customFormat="1" ht="31.2" x14ac:dyDescent="0.3">
      <c r="B70" s="32" t="s">
        <v>32</v>
      </c>
      <c r="C70" s="32" t="str">
        <f>C64</f>
        <v>Descrição do Recurso</v>
      </c>
      <c r="D70" s="63" t="str">
        <f>D52</f>
        <v>Número da demanda</v>
      </c>
      <c r="E70" s="32" t="str">
        <f>E64</f>
        <v>Quantidade de GB do recurso migrado</v>
      </c>
      <c r="F70" s="63" t="str">
        <f>F64</f>
        <v>Custo processado</v>
      </c>
      <c r="G70" s="32" t="s">
        <v>75</v>
      </c>
      <c r="H70" s="32" t="s">
        <v>76</v>
      </c>
      <c r="I70" s="32" t="str">
        <f>I64</f>
        <v>Deduções</v>
      </c>
      <c r="J70" s="63" t="str">
        <f>J64</f>
        <v>Valor a faturar</v>
      </c>
    </row>
    <row r="71" spans="2:11" s="2" customFormat="1" ht="15.6" x14ac:dyDescent="0.3">
      <c r="B71" s="33" t="s">
        <v>69</v>
      </c>
      <c r="C71" s="34" t="s">
        <v>67</v>
      </c>
      <c r="D71" s="37"/>
      <c r="E71" s="36" t="s">
        <v>47</v>
      </c>
      <c r="F71" s="96">
        <v>99.99</v>
      </c>
      <c r="G71" s="55" t="s">
        <v>37</v>
      </c>
      <c r="H71" s="55" t="s">
        <v>37</v>
      </c>
      <c r="I71" s="37">
        <v>99.99</v>
      </c>
      <c r="J71" s="37">
        <v>99.99</v>
      </c>
    </row>
    <row r="72" spans="2:11" s="2" customFormat="1" ht="15.6" x14ac:dyDescent="0.3">
      <c r="B72" s="33" t="s">
        <v>70</v>
      </c>
      <c r="C72" s="34" t="s">
        <v>68</v>
      </c>
      <c r="D72" s="37"/>
      <c r="E72" s="36" t="s">
        <v>48</v>
      </c>
      <c r="F72" s="96">
        <v>99.99</v>
      </c>
      <c r="G72" s="55" t="s">
        <v>37</v>
      </c>
      <c r="H72" s="55" t="s">
        <v>37</v>
      </c>
      <c r="I72" s="37">
        <v>99.99</v>
      </c>
      <c r="J72" s="37">
        <v>99.99</v>
      </c>
    </row>
    <row r="73" spans="2:11" s="2" customFormat="1" ht="15.6" x14ac:dyDescent="0.3">
      <c r="B73" s="50" t="s">
        <v>66</v>
      </c>
      <c r="C73" s="50"/>
      <c r="D73" s="56"/>
      <c r="E73" s="50"/>
      <c r="F73" s="97">
        <v>999.99</v>
      </c>
      <c r="G73" s="50"/>
      <c r="H73" s="50"/>
      <c r="I73" s="67">
        <v>999.99</v>
      </c>
      <c r="J73" s="56">
        <v>999.99</v>
      </c>
    </row>
    <row r="74" spans="2:11" s="2" customFormat="1" ht="15.6" x14ac:dyDescent="0.3">
      <c r="D74" s="5"/>
      <c r="F74" s="81"/>
      <c r="G74" s="5"/>
      <c r="H74" s="5"/>
      <c r="I74" s="5"/>
      <c r="K74" s="5"/>
    </row>
    <row r="75" spans="2:11" s="2" customFormat="1" ht="15.6" x14ac:dyDescent="0.3">
      <c r="B75" s="54" t="s">
        <v>99</v>
      </c>
      <c r="C75" s="54"/>
      <c r="D75" s="54"/>
      <c r="E75" s="54"/>
      <c r="F75" s="60"/>
    </row>
    <row r="76" spans="2:11" s="60" customFormat="1" ht="31.2" x14ac:dyDescent="0.3">
      <c r="B76" s="32" t="s">
        <v>101</v>
      </c>
      <c r="C76" s="63" t="str">
        <f>D58</f>
        <v>Número da demanda</v>
      </c>
      <c r="D76" s="9" t="s">
        <v>93</v>
      </c>
      <c r="E76" s="63" t="str">
        <f>J70</f>
        <v>Valor a faturar</v>
      </c>
    </row>
    <row r="77" spans="2:11" s="2" customFormat="1" ht="15.6" x14ac:dyDescent="0.3">
      <c r="B77" s="34" t="s">
        <v>100</v>
      </c>
      <c r="C77" s="37"/>
      <c r="D77" s="12">
        <v>123456</v>
      </c>
      <c r="E77" s="37">
        <v>99.99</v>
      </c>
      <c r="F77" s="60"/>
    </row>
    <row r="78" spans="2:11" s="2" customFormat="1" ht="15.6" x14ac:dyDescent="0.3">
      <c r="B78" s="50" t="s">
        <v>102</v>
      </c>
      <c r="C78" s="56"/>
      <c r="D78" s="52"/>
      <c r="E78" s="56">
        <v>999.99</v>
      </c>
      <c r="F78" s="60"/>
    </row>
  </sheetData>
  <mergeCells count="9">
    <mergeCell ref="B42:D42"/>
    <mergeCell ref="H42:I42"/>
    <mergeCell ref="B2:J4"/>
    <mergeCell ref="B6:J7"/>
    <mergeCell ref="B9:J9"/>
    <mergeCell ref="B40:D40"/>
    <mergeCell ref="H40:I40"/>
    <mergeCell ref="B41:D41"/>
    <mergeCell ref="H41:I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BBA9-DA56-4A77-A621-17876ABEDE66}">
  <dimension ref="A2:P78"/>
  <sheetViews>
    <sheetView zoomScale="71" zoomScaleNormal="71" workbookViewId="0">
      <selection activeCell="A11" sqref="A11"/>
    </sheetView>
  </sheetViews>
  <sheetFormatPr defaultRowHeight="14.4" x14ac:dyDescent="0.3"/>
  <cols>
    <col min="1" max="1" width="7.109375" customWidth="1"/>
    <col min="2" max="2" width="17.44140625" bestFit="1" customWidth="1"/>
    <col min="3" max="3" width="73.33203125" bestFit="1" customWidth="1"/>
    <col min="4" max="4" width="53.77734375" bestFit="1" customWidth="1"/>
    <col min="5" max="5" width="28.88671875" style="3" customWidth="1"/>
    <col min="6" max="6" width="14.33203125" style="99" customWidth="1"/>
    <col min="7" max="7" width="16.88671875" style="1" customWidth="1"/>
    <col min="8" max="8" width="20.33203125" style="1" customWidth="1"/>
    <col min="9" max="9" width="13.77734375" customWidth="1"/>
    <col min="10" max="10" width="14.88671875" style="1" bestFit="1" customWidth="1"/>
    <col min="11" max="11" width="13.5546875" bestFit="1" customWidth="1"/>
    <col min="12" max="12" width="16.88671875" bestFit="1" customWidth="1"/>
    <col min="13" max="13" width="14.44140625" customWidth="1"/>
    <col min="14" max="14" width="11.6640625" bestFit="1" customWidth="1"/>
    <col min="15" max="15" width="14.88671875" bestFit="1" customWidth="1"/>
    <col min="16" max="16" width="11.6640625" bestFit="1" customWidth="1"/>
  </cols>
  <sheetData>
    <row r="2" spans="2:11" x14ac:dyDescent="0.3">
      <c r="B2" s="68" t="s">
        <v>106</v>
      </c>
      <c r="C2" s="69"/>
      <c r="D2" s="69"/>
      <c r="E2" s="69"/>
      <c r="F2" s="69"/>
      <c r="G2" s="69"/>
      <c r="H2" s="69"/>
      <c r="I2" s="69"/>
      <c r="J2" s="69"/>
    </row>
    <row r="3" spans="2:11" x14ac:dyDescent="0.3">
      <c r="B3" s="69"/>
      <c r="C3" s="69"/>
      <c r="D3" s="69"/>
      <c r="E3" s="69"/>
      <c r="F3" s="69"/>
      <c r="G3" s="69"/>
      <c r="H3" s="69"/>
      <c r="I3" s="69"/>
      <c r="J3" s="69"/>
    </row>
    <row r="4" spans="2:11" x14ac:dyDescent="0.3">
      <c r="B4" s="69"/>
      <c r="C4" s="69"/>
      <c r="D4" s="69"/>
      <c r="E4" s="69"/>
      <c r="F4" s="69"/>
      <c r="G4" s="69"/>
      <c r="H4" s="69"/>
      <c r="I4" s="69"/>
      <c r="J4" s="69"/>
    </row>
    <row r="6" spans="2:11" x14ac:dyDescent="0.3">
      <c r="B6" s="68" t="s">
        <v>11</v>
      </c>
      <c r="C6" s="69"/>
      <c r="D6" s="69"/>
      <c r="E6" s="69"/>
      <c r="F6" s="69"/>
      <c r="G6" s="69"/>
      <c r="H6" s="69"/>
      <c r="I6" s="69"/>
      <c r="J6" s="69"/>
    </row>
    <row r="7" spans="2:11" x14ac:dyDescent="0.3">
      <c r="B7" s="69"/>
      <c r="C7" s="69"/>
      <c r="D7" s="69"/>
      <c r="E7" s="69"/>
      <c r="F7" s="69"/>
      <c r="G7" s="69"/>
      <c r="H7" s="69"/>
      <c r="I7" s="69"/>
      <c r="J7" s="69"/>
    </row>
    <row r="9" spans="2:11" ht="18.75" customHeight="1" x14ac:dyDescent="0.3">
      <c r="B9" s="70" t="s">
        <v>105</v>
      </c>
      <c r="C9" s="69"/>
      <c r="D9" s="69"/>
      <c r="E9" s="69"/>
      <c r="F9" s="69"/>
      <c r="G9" s="69"/>
      <c r="H9" s="69"/>
      <c r="I9" s="69"/>
      <c r="J9" s="69"/>
    </row>
    <row r="11" spans="2:11" s="2" customFormat="1" ht="15.6" x14ac:dyDescent="0.3">
      <c r="B11" s="110" t="s">
        <v>0</v>
      </c>
      <c r="C11" s="7" t="s">
        <v>1</v>
      </c>
      <c r="D11" s="7" t="s">
        <v>28</v>
      </c>
      <c r="E11" s="7" t="s">
        <v>104</v>
      </c>
      <c r="F11" s="80"/>
      <c r="G11" s="5"/>
      <c r="H11" s="5"/>
      <c r="I11" s="5"/>
      <c r="K11" s="5"/>
    </row>
    <row r="12" spans="2:11" s="2" customFormat="1" ht="15.6" x14ac:dyDescent="0.3">
      <c r="B12" s="6">
        <v>1</v>
      </c>
      <c r="C12" s="108" t="s">
        <v>12</v>
      </c>
      <c r="D12" s="106" t="s">
        <v>21</v>
      </c>
      <c r="E12" s="8">
        <v>999.99</v>
      </c>
      <c r="F12" s="80"/>
      <c r="G12" s="5"/>
      <c r="H12" s="5"/>
      <c r="I12" s="5"/>
      <c r="K12" s="5"/>
    </row>
    <row r="13" spans="2:11" s="2" customFormat="1" ht="15.6" x14ac:dyDescent="0.3">
      <c r="B13" s="6">
        <f>B12+1</f>
        <v>2</v>
      </c>
      <c r="C13" s="108" t="s">
        <v>13</v>
      </c>
      <c r="D13" s="106" t="s">
        <v>22</v>
      </c>
      <c r="E13" s="8">
        <f>E12</f>
        <v>999.99</v>
      </c>
      <c r="F13" s="80"/>
      <c r="G13" s="5"/>
      <c r="H13" s="5"/>
      <c r="I13" s="5"/>
      <c r="K13" s="5"/>
    </row>
    <row r="14" spans="2:11" s="2" customFormat="1" ht="15.6" x14ac:dyDescent="0.3">
      <c r="B14" s="6">
        <f t="shared" ref="B14:B20" si="0">B13+1</f>
        <v>3</v>
      </c>
      <c r="C14" s="106" t="s">
        <v>14</v>
      </c>
      <c r="D14" s="106" t="s">
        <v>23</v>
      </c>
      <c r="E14" s="8">
        <f>E13</f>
        <v>999.99</v>
      </c>
      <c r="F14" s="80"/>
      <c r="G14" s="5"/>
      <c r="H14" s="104"/>
      <c r="I14" s="5"/>
      <c r="K14" s="5"/>
    </row>
    <row r="15" spans="2:11" s="2" customFormat="1" ht="15.6" x14ac:dyDescent="0.3">
      <c r="B15" s="6">
        <f t="shared" si="0"/>
        <v>4</v>
      </c>
      <c r="C15" s="108" t="s">
        <v>15</v>
      </c>
      <c r="D15" s="106" t="s">
        <v>24</v>
      </c>
      <c r="E15" s="8">
        <f>E14</f>
        <v>999.99</v>
      </c>
      <c r="F15" s="80"/>
      <c r="G15" s="5"/>
      <c r="H15" s="5"/>
      <c r="I15" s="5"/>
      <c r="K15" s="5"/>
    </row>
    <row r="16" spans="2:11" s="2" customFormat="1" ht="15.6" x14ac:dyDescent="0.3">
      <c r="B16" s="6">
        <f t="shared" si="0"/>
        <v>5</v>
      </c>
      <c r="C16" s="108" t="s">
        <v>16</v>
      </c>
      <c r="D16" s="106" t="s">
        <v>25</v>
      </c>
      <c r="E16" s="8">
        <f t="shared" ref="E16:E20" si="1">E15</f>
        <v>999.99</v>
      </c>
      <c r="F16" s="80"/>
      <c r="G16" s="5"/>
      <c r="H16" s="5"/>
      <c r="I16" s="5"/>
      <c r="K16" s="5"/>
    </row>
    <row r="17" spans="1:16" s="2" customFormat="1" ht="15.6" x14ac:dyDescent="0.3">
      <c r="B17" s="6">
        <f t="shared" si="0"/>
        <v>6</v>
      </c>
      <c r="C17" s="108" t="s">
        <v>17</v>
      </c>
      <c r="D17" s="106" t="s">
        <v>26</v>
      </c>
      <c r="E17" s="8">
        <f t="shared" si="1"/>
        <v>999.99</v>
      </c>
      <c r="F17" s="80"/>
      <c r="G17" s="5"/>
      <c r="H17" s="5"/>
      <c r="I17" s="5"/>
      <c r="K17" s="5"/>
    </row>
    <row r="18" spans="1:16" s="2" customFormat="1" ht="15.6" x14ac:dyDescent="0.3">
      <c r="B18" s="6">
        <f t="shared" si="0"/>
        <v>7</v>
      </c>
      <c r="C18" s="108" t="s">
        <v>18</v>
      </c>
      <c r="D18" s="106" t="str">
        <f>D17</f>
        <v>Valor em Reais por GB (gigabyte) migrado</v>
      </c>
      <c r="E18" s="8">
        <f t="shared" si="1"/>
        <v>999.99</v>
      </c>
      <c r="F18" s="80"/>
      <c r="G18" s="5"/>
      <c r="H18" s="5"/>
      <c r="I18" s="5"/>
      <c r="K18" s="5"/>
    </row>
    <row r="19" spans="1:16" s="2" customFormat="1" ht="15.6" x14ac:dyDescent="0.3">
      <c r="B19" s="6">
        <f t="shared" si="0"/>
        <v>8</v>
      </c>
      <c r="C19" s="108" t="s">
        <v>19</v>
      </c>
      <c r="D19" s="106" t="str">
        <f>D18</f>
        <v>Valor em Reais por GB (gigabyte) migrado</v>
      </c>
      <c r="E19" s="8">
        <f t="shared" si="1"/>
        <v>999.99</v>
      </c>
      <c r="F19" s="80"/>
      <c r="G19" s="5"/>
      <c r="H19" s="5"/>
      <c r="I19" s="5"/>
      <c r="K19" s="5"/>
    </row>
    <row r="20" spans="1:16" s="2" customFormat="1" ht="15.6" x14ac:dyDescent="0.3">
      <c r="B20" s="6">
        <f t="shared" si="0"/>
        <v>9</v>
      </c>
      <c r="C20" s="108" t="s">
        <v>20</v>
      </c>
      <c r="D20" s="106" t="s">
        <v>27</v>
      </c>
      <c r="E20" s="8">
        <f t="shared" si="1"/>
        <v>999.99</v>
      </c>
      <c r="F20" s="80"/>
      <c r="G20" s="5"/>
      <c r="H20" s="5"/>
      <c r="I20" s="5"/>
      <c r="K20" s="5"/>
    </row>
    <row r="21" spans="1:16" s="100" customFormat="1" ht="18" x14ac:dyDescent="0.35">
      <c r="B21" s="101" t="s">
        <v>103</v>
      </c>
      <c r="C21" s="109"/>
      <c r="D21" s="107"/>
      <c r="E21" s="105">
        <f>SUM(E12:E20)</f>
        <v>8999.91</v>
      </c>
      <c r="F21" s="102"/>
      <c r="G21" s="103"/>
      <c r="H21" s="103"/>
      <c r="J21" s="103"/>
    </row>
    <row r="22" spans="1:16" s="2" customFormat="1" ht="15.6" x14ac:dyDescent="0.3">
      <c r="E22" s="4"/>
      <c r="F22" s="81"/>
      <c r="G22" s="5"/>
      <c r="H22" s="5"/>
      <c r="J22" s="5"/>
    </row>
    <row r="23" spans="1:16" s="2" customFormat="1" ht="15.6" x14ac:dyDescent="0.3">
      <c r="B23" s="47" t="s">
        <v>29</v>
      </c>
      <c r="C23" s="48"/>
      <c r="D23" s="48"/>
      <c r="E23" s="49"/>
      <c r="F23" s="82"/>
      <c r="G23" s="49"/>
      <c r="H23" s="49"/>
      <c r="I23" s="48"/>
      <c r="J23" s="48"/>
      <c r="K23" s="48"/>
      <c r="L23" s="48"/>
      <c r="M23" s="48"/>
      <c r="N23" s="48"/>
      <c r="O23" s="48"/>
      <c r="P23" s="48"/>
    </row>
    <row r="24" spans="1:16" s="60" customFormat="1" ht="46.8" x14ac:dyDescent="0.3">
      <c r="B24" s="57" t="s">
        <v>32</v>
      </c>
      <c r="C24" s="57" t="s">
        <v>84</v>
      </c>
      <c r="D24" s="32" t="s">
        <v>85</v>
      </c>
      <c r="E24" s="32" t="s">
        <v>81</v>
      </c>
      <c r="F24" s="32" t="s">
        <v>83</v>
      </c>
      <c r="G24" s="32" t="s">
        <v>82</v>
      </c>
      <c r="H24" s="32" t="s">
        <v>71</v>
      </c>
      <c r="I24" s="59" t="s">
        <v>30</v>
      </c>
      <c r="J24" s="57" t="s">
        <v>3</v>
      </c>
      <c r="K24" s="57" t="s">
        <v>31</v>
      </c>
      <c r="L24" s="57" t="s">
        <v>86</v>
      </c>
      <c r="M24" s="58" t="s">
        <v>89</v>
      </c>
      <c r="N24" s="57" t="s">
        <v>72</v>
      </c>
      <c r="O24" s="57" t="s">
        <v>90</v>
      </c>
      <c r="P24" s="58" t="s">
        <v>91</v>
      </c>
    </row>
    <row r="25" spans="1:16" s="2" customFormat="1" ht="15.6" x14ac:dyDescent="0.3">
      <c r="A25" s="60"/>
      <c r="B25" s="61" t="s">
        <v>33</v>
      </c>
      <c r="C25" s="62" t="s">
        <v>78</v>
      </c>
      <c r="D25" s="27"/>
      <c r="E25" s="27"/>
      <c r="F25" s="62"/>
      <c r="G25" s="27"/>
      <c r="H25" s="27"/>
      <c r="I25" s="20" t="s">
        <v>34</v>
      </c>
      <c r="J25" s="12" t="s">
        <v>4</v>
      </c>
      <c r="K25" s="12" t="s">
        <v>35</v>
      </c>
      <c r="L25" s="12" t="s">
        <v>36</v>
      </c>
      <c r="M25" s="13">
        <v>99.99</v>
      </c>
      <c r="N25" s="14" t="s">
        <v>37</v>
      </c>
      <c r="O25" s="13">
        <f>M25</f>
        <v>99.99</v>
      </c>
      <c r="P25" s="13">
        <f>M25</f>
        <v>99.99</v>
      </c>
    </row>
    <row r="26" spans="1:16" s="2" customFormat="1" ht="31.2" x14ac:dyDescent="0.3">
      <c r="A26" s="60"/>
      <c r="B26" s="61" t="s">
        <v>33</v>
      </c>
      <c r="C26" s="62" t="s">
        <v>79</v>
      </c>
      <c r="D26" s="27"/>
      <c r="E26" s="27"/>
      <c r="F26" s="62"/>
      <c r="G26" s="27"/>
      <c r="H26" s="27"/>
      <c r="I26" s="20" t="s">
        <v>34</v>
      </c>
      <c r="J26" s="12" t="s">
        <v>4</v>
      </c>
      <c r="K26" s="12" t="s">
        <v>35</v>
      </c>
      <c r="L26" s="12" t="s">
        <v>36</v>
      </c>
      <c r="M26" s="13">
        <f>M25</f>
        <v>99.99</v>
      </c>
      <c r="N26" s="14" t="s">
        <v>37</v>
      </c>
      <c r="O26" s="13">
        <f t="shared" ref="O26:O29" si="2">M26</f>
        <v>99.99</v>
      </c>
      <c r="P26" s="13">
        <f t="shared" ref="P26:P29" si="3">M26</f>
        <v>99.99</v>
      </c>
    </row>
    <row r="27" spans="1:16" s="2" customFormat="1" ht="46.8" x14ac:dyDescent="0.3">
      <c r="A27" s="60"/>
      <c r="B27" s="61" t="s">
        <v>39</v>
      </c>
      <c r="C27" s="62" t="s">
        <v>80</v>
      </c>
      <c r="D27" s="19"/>
      <c r="E27" s="19"/>
      <c r="F27" s="83"/>
      <c r="G27" s="19"/>
      <c r="H27" s="27"/>
      <c r="I27" s="20" t="s">
        <v>34</v>
      </c>
      <c r="J27" s="12" t="s">
        <v>5</v>
      </c>
      <c r="K27" s="12" t="s">
        <v>35</v>
      </c>
      <c r="L27" s="12" t="s">
        <v>36</v>
      </c>
      <c r="M27" s="13">
        <f t="shared" ref="M27:M28" si="4">M26</f>
        <v>99.99</v>
      </c>
      <c r="N27" s="14" t="s">
        <v>37</v>
      </c>
      <c r="O27" s="13">
        <f t="shared" si="2"/>
        <v>99.99</v>
      </c>
      <c r="P27" s="13">
        <f t="shared" si="3"/>
        <v>99.99</v>
      </c>
    </row>
    <row r="28" spans="1:16" s="2" customFormat="1" ht="15.6" x14ac:dyDescent="0.3">
      <c r="B28" s="11" t="s">
        <v>39</v>
      </c>
      <c r="C28" s="27" t="s">
        <v>39</v>
      </c>
      <c r="D28" s="19"/>
      <c r="E28" s="18"/>
      <c r="F28" s="84"/>
      <c r="G28" s="18"/>
      <c r="H28" s="36"/>
      <c r="I28" s="20" t="s">
        <v>34</v>
      </c>
      <c r="J28" s="12" t="s">
        <v>5</v>
      </c>
      <c r="K28" s="12" t="s">
        <v>35</v>
      </c>
      <c r="L28" s="12" t="s">
        <v>36</v>
      </c>
      <c r="M28" s="13">
        <f t="shared" si="4"/>
        <v>99.99</v>
      </c>
      <c r="N28" s="14" t="s">
        <v>37</v>
      </c>
      <c r="O28" s="13">
        <f t="shared" si="2"/>
        <v>99.99</v>
      </c>
      <c r="P28" s="13">
        <f t="shared" si="3"/>
        <v>99.99</v>
      </c>
    </row>
    <row r="29" spans="1:16" s="2" customFormat="1" ht="15.6" x14ac:dyDescent="0.3">
      <c r="B29" s="15" t="s">
        <v>6</v>
      </c>
      <c r="C29" s="16"/>
      <c r="D29" s="16"/>
      <c r="E29" s="16"/>
      <c r="F29" s="85"/>
      <c r="G29" s="16"/>
      <c r="H29" s="50"/>
      <c r="I29" s="16"/>
      <c r="J29" s="16"/>
      <c r="K29" s="16"/>
      <c r="L29" s="15" t="s">
        <v>38</v>
      </c>
      <c r="M29" s="17">
        <f>N37</f>
        <v>999.99</v>
      </c>
      <c r="N29" s="16"/>
      <c r="O29" s="17">
        <f t="shared" si="2"/>
        <v>999.99</v>
      </c>
      <c r="P29" s="17">
        <f t="shared" si="3"/>
        <v>999.99</v>
      </c>
    </row>
    <row r="30" spans="1:16" s="2" customFormat="1" ht="15.6" x14ac:dyDescent="0.3">
      <c r="B30" s="18"/>
      <c r="C30" s="18"/>
      <c r="D30" s="18"/>
      <c r="E30" s="18"/>
      <c r="F30" s="84"/>
      <c r="G30" s="18"/>
      <c r="H30" s="18"/>
      <c r="I30" s="18"/>
      <c r="J30" s="18"/>
    </row>
    <row r="31" spans="1:16" s="2" customFormat="1" ht="15.6" x14ac:dyDescent="0.3">
      <c r="B31" s="44" t="s">
        <v>40</v>
      </c>
      <c r="C31" s="45"/>
      <c r="D31" s="45"/>
      <c r="E31" s="45"/>
      <c r="F31" s="86"/>
      <c r="G31" s="45"/>
      <c r="H31" s="45"/>
      <c r="I31" s="45"/>
      <c r="J31" s="45"/>
      <c r="K31" s="39"/>
      <c r="L31" s="39"/>
      <c r="M31" s="48"/>
      <c r="N31" s="45"/>
    </row>
    <row r="32" spans="1:16" s="60" customFormat="1" ht="62.4" x14ac:dyDescent="0.3">
      <c r="B32" s="32" t="s">
        <v>32</v>
      </c>
      <c r="C32" s="32" t="str">
        <f>C24</f>
        <v>Descrição do Recurso</v>
      </c>
      <c r="D32" s="32" t="s">
        <v>41</v>
      </c>
      <c r="E32" s="32" t="str">
        <f>H24</f>
        <v>Número da demanda</v>
      </c>
      <c r="F32" s="32" t="s">
        <v>30</v>
      </c>
      <c r="G32" s="32" t="s">
        <v>3</v>
      </c>
      <c r="H32" s="32" t="s">
        <v>42</v>
      </c>
      <c r="I32" s="32" t="s">
        <v>87</v>
      </c>
      <c r="J32" s="63" t="str">
        <f>M24</f>
        <v>Custo processado</v>
      </c>
      <c r="K32" s="57" t="s">
        <v>72</v>
      </c>
      <c r="L32" s="57" t="s">
        <v>73</v>
      </c>
      <c r="M32" s="57" t="str">
        <f>O24</f>
        <v>Deduções</v>
      </c>
      <c r="N32" s="63" t="str">
        <f>P24</f>
        <v>Valor a faturar</v>
      </c>
    </row>
    <row r="33" spans="2:14" s="2" customFormat="1" ht="15.6" x14ac:dyDescent="0.3">
      <c r="B33" s="33" t="s">
        <v>33</v>
      </c>
      <c r="C33" s="34" t="s">
        <v>44</v>
      </c>
      <c r="D33" s="35"/>
      <c r="E33" s="35"/>
      <c r="F33" s="87" t="s">
        <v>34</v>
      </c>
      <c r="G33" s="36" t="s">
        <v>43</v>
      </c>
      <c r="H33" s="36" t="s">
        <v>35</v>
      </c>
      <c r="I33" s="36" t="s">
        <v>36</v>
      </c>
      <c r="J33" s="37">
        <f>N33</f>
        <v>99.99</v>
      </c>
      <c r="K33" s="28" t="s">
        <v>37</v>
      </c>
      <c r="L33" s="28" t="s">
        <v>37</v>
      </c>
      <c r="M33" s="13">
        <f>J33</f>
        <v>99.99</v>
      </c>
      <c r="N33" s="37">
        <f>M25</f>
        <v>99.99</v>
      </c>
    </row>
    <row r="34" spans="2:14" s="2" customFormat="1" ht="15.6" x14ac:dyDescent="0.3">
      <c r="B34" s="33" t="s">
        <v>33</v>
      </c>
      <c r="C34" s="34" t="s">
        <v>45</v>
      </c>
      <c r="D34" s="27"/>
      <c r="E34" s="27"/>
      <c r="F34" s="87" t="s">
        <v>34</v>
      </c>
      <c r="G34" s="36" t="s">
        <v>43</v>
      </c>
      <c r="H34" s="36" t="s">
        <v>35</v>
      </c>
      <c r="I34" s="36" t="s">
        <v>36</v>
      </c>
      <c r="J34" s="37">
        <f>N34</f>
        <v>99.99</v>
      </c>
      <c r="K34" s="28" t="s">
        <v>37</v>
      </c>
      <c r="L34" s="28" t="s">
        <v>37</v>
      </c>
      <c r="M34" s="13">
        <f t="shared" ref="M34:M36" si="5">J34</f>
        <v>99.99</v>
      </c>
      <c r="N34" s="37">
        <f>M26</f>
        <v>99.99</v>
      </c>
    </row>
    <row r="35" spans="2:14" s="2" customFormat="1" ht="15.6" x14ac:dyDescent="0.3">
      <c r="B35" s="33" t="s">
        <v>39</v>
      </c>
      <c r="C35" s="34" t="s">
        <v>39</v>
      </c>
      <c r="D35" s="36"/>
      <c r="E35" s="36"/>
      <c r="F35" s="87" t="s">
        <v>34</v>
      </c>
      <c r="G35" s="36" t="s">
        <v>5</v>
      </c>
      <c r="H35" s="36" t="s">
        <v>35</v>
      </c>
      <c r="I35" s="36" t="s">
        <v>36</v>
      </c>
      <c r="J35" s="37">
        <f>N35</f>
        <v>99.99</v>
      </c>
      <c r="K35" s="28" t="s">
        <v>37</v>
      </c>
      <c r="L35" s="28" t="s">
        <v>37</v>
      </c>
      <c r="M35" s="13">
        <f t="shared" si="5"/>
        <v>99.99</v>
      </c>
      <c r="N35" s="37">
        <f>M27</f>
        <v>99.99</v>
      </c>
    </row>
    <row r="36" spans="2:14" s="2" customFormat="1" ht="15.6" x14ac:dyDescent="0.3">
      <c r="B36" s="33" t="s">
        <v>39</v>
      </c>
      <c r="C36" s="34" t="s">
        <v>39</v>
      </c>
      <c r="D36" s="36"/>
      <c r="E36" s="36"/>
      <c r="F36" s="87" t="s">
        <v>34</v>
      </c>
      <c r="G36" s="36" t="s">
        <v>5</v>
      </c>
      <c r="H36" s="36" t="s">
        <v>35</v>
      </c>
      <c r="I36" s="36" t="s">
        <v>36</v>
      </c>
      <c r="J36" s="37">
        <f>N36</f>
        <v>99.99</v>
      </c>
      <c r="K36" s="29" t="s">
        <v>37</v>
      </c>
      <c r="L36" s="29" t="s">
        <v>37</v>
      </c>
      <c r="M36" s="13">
        <f t="shared" si="5"/>
        <v>99.99</v>
      </c>
      <c r="N36" s="37">
        <f>M28</f>
        <v>99.99</v>
      </c>
    </row>
    <row r="37" spans="2:14" s="2" customFormat="1" ht="15.6" x14ac:dyDescent="0.3">
      <c r="B37" s="26" t="s">
        <v>7</v>
      </c>
      <c r="C37" s="16"/>
      <c r="D37" s="16"/>
      <c r="E37" s="16"/>
      <c r="F37" s="85"/>
      <c r="G37" s="16"/>
      <c r="H37" s="16"/>
      <c r="I37" s="26" t="s">
        <v>38</v>
      </c>
      <c r="J37" s="30">
        <v>999.99</v>
      </c>
      <c r="K37" s="16"/>
      <c r="L37" s="16"/>
      <c r="M37" s="17">
        <v>999.99</v>
      </c>
      <c r="N37" s="30">
        <v>999.99</v>
      </c>
    </row>
    <row r="38" spans="2:14" s="2" customFormat="1" ht="15.6" x14ac:dyDescent="0.3">
      <c r="B38" s="21"/>
      <c r="C38" s="22"/>
      <c r="D38" s="18"/>
      <c r="E38" s="18"/>
      <c r="F38" s="84"/>
      <c r="G38" s="18"/>
      <c r="H38" s="18"/>
      <c r="I38" s="23"/>
      <c r="J38" s="23"/>
    </row>
    <row r="39" spans="2:14" s="2" customFormat="1" ht="15.6" x14ac:dyDescent="0.3">
      <c r="B39" s="38" t="s">
        <v>46</v>
      </c>
      <c r="C39" s="39"/>
      <c r="D39" s="39"/>
      <c r="E39" s="39"/>
      <c r="F39" s="88"/>
      <c r="G39" s="39"/>
      <c r="H39" s="39"/>
      <c r="I39" s="39"/>
      <c r="J39" s="39"/>
      <c r="K39" s="39"/>
      <c r="L39" s="45"/>
      <c r="M39" s="45"/>
    </row>
    <row r="40" spans="2:14" s="2" customFormat="1" ht="31.2" x14ac:dyDescent="0.3">
      <c r="B40" s="71" t="s">
        <v>49</v>
      </c>
      <c r="C40" s="72"/>
      <c r="D40" s="73"/>
      <c r="E40" s="9" t="s">
        <v>9</v>
      </c>
      <c r="F40" s="57" t="s">
        <v>8</v>
      </c>
      <c r="G40" s="9" t="s">
        <v>88</v>
      </c>
      <c r="H40" s="74" t="str">
        <f>J32</f>
        <v>Custo processado</v>
      </c>
      <c r="I40" s="73"/>
      <c r="J40" s="9" t="s">
        <v>74</v>
      </c>
      <c r="K40" s="64" t="s">
        <v>73</v>
      </c>
      <c r="L40" s="31" t="str">
        <f>M32</f>
        <v>Deduções</v>
      </c>
      <c r="M40" s="63" t="str">
        <f>N32</f>
        <v>Valor a faturar</v>
      </c>
    </row>
    <row r="41" spans="2:14" s="2" customFormat="1" ht="15.6" x14ac:dyDescent="0.3">
      <c r="B41" s="75" t="s">
        <v>12</v>
      </c>
      <c r="C41" s="76"/>
      <c r="D41" s="77"/>
      <c r="E41" s="12" t="s">
        <v>50</v>
      </c>
      <c r="F41" s="89" t="s">
        <v>48</v>
      </c>
      <c r="G41" s="13">
        <v>99.99</v>
      </c>
      <c r="H41" s="78">
        <f>J33</f>
        <v>99.99</v>
      </c>
      <c r="I41" s="79"/>
      <c r="J41" s="14" t="s">
        <v>37</v>
      </c>
      <c r="K41" s="65" t="s">
        <v>37</v>
      </c>
      <c r="L41" s="37">
        <f>H41</f>
        <v>99.99</v>
      </c>
      <c r="M41" s="66">
        <f>N33</f>
        <v>99.99</v>
      </c>
    </row>
    <row r="42" spans="2:14" s="2" customFormat="1" ht="15.6" x14ac:dyDescent="0.3">
      <c r="B42" s="75" t="s">
        <v>13</v>
      </c>
      <c r="C42" s="76"/>
      <c r="D42" s="77"/>
      <c r="E42" s="12" t="s">
        <v>51</v>
      </c>
      <c r="F42" s="89" t="s">
        <v>48</v>
      </c>
      <c r="G42" s="13">
        <v>99.99</v>
      </c>
      <c r="H42" s="78">
        <f>J34</f>
        <v>99.99</v>
      </c>
      <c r="I42" s="79"/>
      <c r="J42" s="14" t="s">
        <v>37</v>
      </c>
      <c r="K42" s="65" t="s">
        <v>37</v>
      </c>
      <c r="L42" s="37">
        <f>H42</f>
        <v>99.99</v>
      </c>
      <c r="M42" s="66">
        <f>N34</f>
        <v>99.99</v>
      </c>
    </row>
    <row r="43" spans="2:14" s="2" customFormat="1" ht="15.6" x14ac:dyDescent="0.3">
      <c r="B43" s="51" t="s">
        <v>52</v>
      </c>
      <c r="C43" s="52"/>
      <c r="D43" s="52"/>
      <c r="E43" s="52"/>
      <c r="F43" s="90"/>
      <c r="G43" s="52"/>
      <c r="H43" s="53"/>
      <c r="I43" s="17">
        <v>999.99</v>
      </c>
      <c r="J43" s="16"/>
      <c r="K43" s="16"/>
      <c r="L43" s="67">
        <f>I43</f>
        <v>999.99</v>
      </c>
      <c r="M43" s="67">
        <f>N37</f>
        <v>999.99</v>
      </c>
    </row>
    <row r="44" spans="2:14" s="2" customFormat="1" ht="15.6" x14ac:dyDescent="0.3">
      <c r="B44" s="24" t="s">
        <v>7</v>
      </c>
      <c r="C44" s="24"/>
      <c r="D44" s="24"/>
      <c r="E44" s="24"/>
      <c r="F44" s="91"/>
      <c r="G44" s="24"/>
      <c r="H44" s="24" t="s">
        <v>38</v>
      </c>
      <c r="I44" s="25">
        <v>99999.99</v>
      </c>
      <c r="J44" s="24"/>
    </row>
    <row r="45" spans="2:14" s="2" customFormat="1" ht="15.6" x14ac:dyDescent="0.3">
      <c r="B45" s="38" t="s">
        <v>53</v>
      </c>
      <c r="C45" s="39"/>
      <c r="D45" s="39"/>
      <c r="E45" s="39"/>
      <c r="F45" s="88"/>
      <c r="G45" s="39"/>
      <c r="H45" s="45"/>
      <c r="I45" s="39"/>
    </row>
    <row r="46" spans="2:14" s="2" customFormat="1" ht="31.2" x14ac:dyDescent="0.3">
      <c r="B46" s="9" t="s">
        <v>92</v>
      </c>
      <c r="C46" s="9" t="s">
        <v>93</v>
      </c>
      <c r="D46" s="9" t="str">
        <f>E32</f>
        <v>Número da demanda</v>
      </c>
      <c r="E46" s="9" t="s">
        <v>2</v>
      </c>
      <c r="F46" s="58" t="str">
        <f>H40</f>
        <v>Custo processado</v>
      </c>
      <c r="G46" s="9" t="s">
        <v>94</v>
      </c>
      <c r="H46" s="31" t="str">
        <f>L40</f>
        <v>Deduções</v>
      </c>
      <c r="I46" s="10" t="str">
        <f>M40</f>
        <v>Valor a faturar</v>
      </c>
    </row>
    <row r="47" spans="2:14" s="2" customFormat="1" ht="15.6" x14ac:dyDescent="0.3">
      <c r="B47" s="12" t="s">
        <v>54</v>
      </c>
      <c r="C47" s="12">
        <v>123456</v>
      </c>
      <c r="D47" s="12">
        <v>99</v>
      </c>
      <c r="E47" s="12">
        <v>99999</v>
      </c>
      <c r="F47" s="92">
        <f>G41</f>
        <v>99.99</v>
      </c>
      <c r="G47" s="14" t="s">
        <v>37</v>
      </c>
      <c r="H47" s="37">
        <v>99.99</v>
      </c>
      <c r="I47" s="13">
        <f>F47</f>
        <v>99.99</v>
      </c>
    </row>
    <row r="48" spans="2:14" s="2" customFormat="1" ht="15.6" x14ac:dyDescent="0.3">
      <c r="B48" s="12" t="s">
        <v>55</v>
      </c>
      <c r="C48" s="12">
        <v>789012</v>
      </c>
      <c r="D48" s="12">
        <f>D47</f>
        <v>99</v>
      </c>
      <c r="E48" s="12">
        <v>99999</v>
      </c>
      <c r="F48" s="92">
        <f>G42</f>
        <v>99.99</v>
      </c>
      <c r="G48" s="14" t="s">
        <v>37</v>
      </c>
      <c r="H48" s="37">
        <v>99.99</v>
      </c>
      <c r="I48" s="13">
        <f>F48</f>
        <v>99.99</v>
      </c>
    </row>
    <row r="49" spans="2:10" s="2" customFormat="1" ht="15.6" x14ac:dyDescent="0.3">
      <c r="B49" s="51" t="s">
        <v>10</v>
      </c>
      <c r="C49" s="52"/>
      <c r="D49" s="52"/>
      <c r="E49" s="53"/>
      <c r="F49" s="93">
        <v>999.99</v>
      </c>
      <c r="G49" s="16"/>
      <c r="H49" s="67">
        <v>999.99</v>
      </c>
      <c r="I49" s="40">
        <v>999.99</v>
      </c>
    </row>
    <row r="50" spans="2:10" s="2" customFormat="1" ht="15.6" x14ac:dyDescent="0.3">
      <c r="D50" s="4"/>
      <c r="E50" s="5"/>
      <c r="F50" s="81"/>
      <c r="G50" s="5"/>
      <c r="H50" s="5"/>
      <c r="J50" s="5"/>
    </row>
    <row r="51" spans="2:10" s="2" customFormat="1" ht="15.6" x14ac:dyDescent="0.3">
      <c r="B51" s="38" t="s">
        <v>56</v>
      </c>
      <c r="C51" s="39"/>
      <c r="D51" s="39"/>
      <c r="E51" s="39"/>
      <c r="F51" s="88"/>
      <c r="G51" s="39"/>
      <c r="H51" s="45"/>
      <c r="I51" s="39"/>
    </row>
    <row r="52" spans="2:10" s="2" customFormat="1" ht="31.2" x14ac:dyDescent="0.3">
      <c r="B52" s="9" t="str">
        <f>B46</f>
        <v>Projeto</v>
      </c>
      <c r="C52" s="9" t="str">
        <f>C46</f>
        <v>Código SEI do TRD</v>
      </c>
      <c r="D52" s="9" t="str">
        <f>D46</f>
        <v>Número da demanda</v>
      </c>
      <c r="E52" s="9" t="s">
        <v>2</v>
      </c>
      <c r="F52" s="58" t="str">
        <f>F46</f>
        <v>Custo processado</v>
      </c>
      <c r="G52" s="9" t="s">
        <v>77</v>
      </c>
      <c r="H52" s="31" t="str">
        <f>H46</f>
        <v>Deduções</v>
      </c>
      <c r="I52" s="10" t="str">
        <f>I46</f>
        <v>Valor a faturar</v>
      </c>
    </row>
    <row r="53" spans="2:10" s="2" customFormat="1" ht="15.6" x14ac:dyDescent="0.3">
      <c r="B53" s="12" t="s">
        <v>54</v>
      </c>
      <c r="C53" s="12">
        <f>C47</f>
        <v>123456</v>
      </c>
      <c r="D53" s="12">
        <f>D47</f>
        <v>99</v>
      </c>
      <c r="E53" s="12">
        <v>99999</v>
      </c>
      <c r="F53" s="92">
        <f>F47</f>
        <v>99.99</v>
      </c>
      <c r="G53" s="14" t="s">
        <v>37</v>
      </c>
      <c r="H53" s="37">
        <v>99.99</v>
      </c>
      <c r="I53" s="13">
        <f>F53</f>
        <v>99.99</v>
      </c>
    </row>
    <row r="54" spans="2:10" s="2" customFormat="1" ht="15.6" x14ac:dyDescent="0.3">
      <c r="B54" s="12" t="s">
        <v>55</v>
      </c>
      <c r="C54" s="12">
        <f>C48</f>
        <v>789012</v>
      </c>
      <c r="D54" s="12">
        <f>D53</f>
        <v>99</v>
      </c>
      <c r="E54" s="12">
        <v>99999</v>
      </c>
      <c r="F54" s="92">
        <f>F48</f>
        <v>99.99</v>
      </c>
      <c r="G54" s="14" t="s">
        <v>37</v>
      </c>
      <c r="H54" s="37">
        <v>99.99</v>
      </c>
      <c r="I54" s="13">
        <f>F54</f>
        <v>99.99</v>
      </c>
    </row>
    <row r="55" spans="2:10" s="2" customFormat="1" ht="15.6" x14ac:dyDescent="0.3">
      <c r="B55" s="51" t="s">
        <v>57</v>
      </c>
      <c r="C55" s="52"/>
      <c r="D55" s="52"/>
      <c r="E55" s="53"/>
      <c r="F55" s="93">
        <v>999.99</v>
      </c>
      <c r="G55" s="16"/>
      <c r="H55" s="67">
        <v>999.99</v>
      </c>
      <c r="I55" s="40">
        <v>999.99</v>
      </c>
    </row>
    <row r="56" spans="2:10" s="2" customFormat="1" ht="15.6" x14ac:dyDescent="0.3">
      <c r="B56" s="41"/>
      <c r="C56" s="42"/>
      <c r="D56" s="43"/>
      <c r="E56" s="43"/>
      <c r="F56" s="94"/>
    </row>
    <row r="57" spans="2:10" s="2" customFormat="1" ht="15.6" x14ac:dyDescent="0.3">
      <c r="B57" s="54" t="s">
        <v>58</v>
      </c>
      <c r="C57" s="50"/>
      <c r="D57" s="54"/>
      <c r="E57" s="50"/>
      <c r="F57" s="95"/>
      <c r="G57" s="54"/>
      <c r="H57" s="54"/>
      <c r="I57" s="54"/>
      <c r="J57" s="45"/>
    </row>
    <row r="58" spans="2:10" s="60" customFormat="1" ht="31.2" x14ac:dyDescent="0.3">
      <c r="B58" s="32" t="s">
        <v>32</v>
      </c>
      <c r="C58" s="32" t="s">
        <v>84</v>
      </c>
      <c r="D58" s="63" t="str">
        <f>D52</f>
        <v>Número da demanda</v>
      </c>
      <c r="E58" s="32" t="s">
        <v>95</v>
      </c>
      <c r="F58" s="63" t="str">
        <f>F52</f>
        <v>Custo processado</v>
      </c>
      <c r="G58" s="32" t="s">
        <v>75</v>
      </c>
      <c r="H58" s="32" t="s">
        <v>76</v>
      </c>
      <c r="I58" s="32" t="str">
        <f>H52</f>
        <v>Deduções</v>
      </c>
      <c r="J58" s="63" t="str">
        <f>I52</f>
        <v>Valor a faturar</v>
      </c>
    </row>
    <row r="59" spans="2:10" s="2" customFormat="1" ht="15.6" x14ac:dyDescent="0.3">
      <c r="B59" s="33" t="s">
        <v>33</v>
      </c>
      <c r="C59" s="34" t="s">
        <v>97</v>
      </c>
      <c r="D59" s="37"/>
      <c r="E59" s="36" t="s">
        <v>47</v>
      </c>
      <c r="F59" s="96">
        <f>F53</f>
        <v>99.99</v>
      </c>
      <c r="G59" s="55" t="s">
        <v>37</v>
      </c>
      <c r="H59" s="55" t="s">
        <v>37</v>
      </c>
      <c r="I59" s="37">
        <v>99.99</v>
      </c>
      <c r="J59" s="37">
        <f>F59</f>
        <v>99.99</v>
      </c>
    </row>
    <row r="60" spans="2:10" s="2" customFormat="1" ht="15.6" x14ac:dyDescent="0.3">
      <c r="B60" s="33" t="s">
        <v>33</v>
      </c>
      <c r="C60" s="34" t="s">
        <v>98</v>
      </c>
      <c r="D60" s="37"/>
      <c r="E60" s="36" t="s">
        <v>48</v>
      </c>
      <c r="F60" s="96">
        <f>F54</f>
        <v>99.99</v>
      </c>
      <c r="G60" s="55" t="s">
        <v>37</v>
      </c>
      <c r="H60" s="55" t="s">
        <v>37</v>
      </c>
      <c r="I60" s="37">
        <v>99.99</v>
      </c>
      <c r="J60" s="37">
        <f>F60</f>
        <v>99.99</v>
      </c>
    </row>
    <row r="61" spans="2:10" s="2" customFormat="1" ht="15.6" x14ac:dyDescent="0.3">
      <c r="B61" s="50" t="s">
        <v>59</v>
      </c>
      <c r="C61" s="50"/>
      <c r="D61" s="56"/>
      <c r="E61" s="50"/>
      <c r="F61" s="97">
        <f>F55</f>
        <v>999.99</v>
      </c>
      <c r="G61" s="50"/>
      <c r="H61" s="50"/>
      <c r="I61" s="67">
        <v>999.99</v>
      </c>
      <c r="J61" s="56">
        <f>F61</f>
        <v>999.99</v>
      </c>
    </row>
    <row r="62" spans="2:10" s="2" customFormat="1" ht="15.6" x14ac:dyDescent="0.3">
      <c r="B62" s="46"/>
      <c r="C62" s="24"/>
      <c r="D62" s="25"/>
      <c r="E62" s="24"/>
      <c r="F62" s="98"/>
      <c r="G62" s="24"/>
    </row>
    <row r="63" spans="2:10" s="2" customFormat="1" ht="15.6" x14ac:dyDescent="0.3">
      <c r="B63" s="54" t="s">
        <v>96</v>
      </c>
      <c r="C63" s="54"/>
      <c r="D63" s="54"/>
      <c r="E63" s="54"/>
      <c r="F63" s="95"/>
      <c r="G63" s="54"/>
      <c r="H63" s="54"/>
      <c r="I63" s="45"/>
      <c r="J63" s="54"/>
    </row>
    <row r="64" spans="2:10" s="60" customFormat="1" ht="31.2" x14ac:dyDescent="0.3">
      <c r="B64" s="32" t="s">
        <v>32</v>
      </c>
      <c r="C64" s="32" t="str">
        <f>C58</f>
        <v>Descrição do Recurso</v>
      </c>
      <c r="D64" s="63" t="str">
        <f>D52</f>
        <v>Número da demanda</v>
      </c>
      <c r="E64" s="32" t="str">
        <f>E58</f>
        <v>Quantidade de GB do recurso migrado</v>
      </c>
      <c r="F64" s="63" t="str">
        <f>F58</f>
        <v>Custo processado</v>
      </c>
      <c r="G64" s="32" t="s">
        <v>75</v>
      </c>
      <c r="H64" s="32" t="s">
        <v>76</v>
      </c>
      <c r="I64" s="32" t="str">
        <f>I58</f>
        <v>Deduções</v>
      </c>
      <c r="J64" s="63" t="str">
        <f>J58</f>
        <v>Valor a faturar</v>
      </c>
    </row>
    <row r="65" spans="2:11" s="2" customFormat="1" ht="15.6" x14ac:dyDescent="0.3">
      <c r="B65" s="33" t="s">
        <v>62</v>
      </c>
      <c r="C65" s="34" t="s">
        <v>63</v>
      </c>
      <c r="D65" s="37"/>
      <c r="E65" s="36" t="s">
        <v>47</v>
      </c>
      <c r="F65" s="96">
        <v>99.99</v>
      </c>
      <c r="G65" s="55" t="s">
        <v>37</v>
      </c>
      <c r="H65" s="55" t="s">
        <v>37</v>
      </c>
      <c r="I65" s="37">
        <v>99.99</v>
      </c>
      <c r="J65" s="37">
        <v>99.99</v>
      </c>
    </row>
    <row r="66" spans="2:11" s="2" customFormat="1" ht="15.6" x14ac:dyDescent="0.3">
      <c r="B66" s="33" t="s">
        <v>61</v>
      </c>
      <c r="C66" s="34" t="s">
        <v>64</v>
      </c>
      <c r="D66" s="37"/>
      <c r="E66" s="36" t="s">
        <v>48</v>
      </c>
      <c r="F66" s="96">
        <f>F65</f>
        <v>99.99</v>
      </c>
      <c r="G66" s="55" t="s">
        <v>37</v>
      </c>
      <c r="H66" s="55" t="s">
        <v>37</v>
      </c>
      <c r="I66" s="37">
        <v>99.99</v>
      </c>
      <c r="J66" s="37">
        <v>99.99</v>
      </c>
    </row>
    <row r="67" spans="2:11" s="2" customFormat="1" ht="15.6" x14ac:dyDescent="0.3">
      <c r="B67" s="50" t="s">
        <v>60</v>
      </c>
      <c r="C67" s="50"/>
      <c r="D67" s="56"/>
      <c r="E67" s="50"/>
      <c r="F67" s="97">
        <v>999.99</v>
      </c>
      <c r="G67" s="50"/>
      <c r="H67" s="50"/>
      <c r="I67" s="67">
        <v>999.99</v>
      </c>
      <c r="J67" s="56">
        <v>999.99</v>
      </c>
    </row>
    <row r="68" spans="2:11" s="2" customFormat="1" ht="15.6" x14ac:dyDescent="0.3">
      <c r="D68" s="5"/>
      <c r="F68" s="81"/>
      <c r="G68" s="5"/>
      <c r="H68" s="5"/>
      <c r="I68" s="5"/>
      <c r="K68" s="5"/>
    </row>
    <row r="69" spans="2:11" s="2" customFormat="1" ht="15.6" x14ac:dyDescent="0.3">
      <c r="B69" s="54" t="s">
        <v>65</v>
      </c>
      <c r="C69" s="54"/>
      <c r="D69" s="54"/>
      <c r="E69" s="54"/>
      <c r="F69" s="95"/>
      <c r="G69" s="54"/>
      <c r="H69" s="54"/>
      <c r="I69" s="45"/>
      <c r="J69" s="54"/>
    </row>
    <row r="70" spans="2:11" s="60" customFormat="1" ht="31.2" x14ac:dyDescent="0.3">
      <c r="B70" s="32" t="s">
        <v>32</v>
      </c>
      <c r="C70" s="32" t="str">
        <f>C64</f>
        <v>Descrição do Recurso</v>
      </c>
      <c r="D70" s="63" t="str">
        <f>D52</f>
        <v>Número da demanda</v>
      </c>
      <c r="E70" s="32" t="str">
        <f>E64</f>
        <v>Quantidade de GB do recurso migrado</v>
      </c>
      <c r="F70" s="63" t="str">
        <f>F64</f>
        <v>Custo processado</v>
      </c>
      <c r="G70" s="32" t="s">
        <v>75</v>
      </c>
      <c r="H70" s="32" t="s">
        <v>76</v>
      </c>
      <c r="I70" s="32" t="str">
        <f>I64</f>
        <v>Deduções</v>
      </c>
      <c r="J70" s="63" t="str">
        <f>J64</f>
        <v>Valor a faturar</v>
      </c>
    </row>
    <row r="71" spans="2:11" s="2" customFormat="1" ht="15.6" x14ac:dyDescent="0.3">
      <c r="B71" s="33" t="s">
        <v>69</v>
      </c>
      <c r="C71" s="34" t="s">
        <v>67</v>
      </c>
      <c r="D71" s="37"/>
      <c r="E71" s="36" t="s">
        <v>47</v>
      </c>
      <c r="F71" s="96">
        <v>99.99</v>
      </c>
      <c r="G71" s="55" t="s">
        <v>37</v>
      </c>
      <c r="H71" s="55" t="s">
        <v>37</v>
      </c>
      <c r="I71" s="37">
        <v>99.99</v>
      </c>
      <c r="J71" s="37">
        <v>99.99</v>
      </c>
    </row>
    <row r="72" spans="2:11" s="2" customFormat="1" ht="15.6" x14ac:dyDescent="0.3">
      <c r="B72" s="33" t="s">
        <v>70</v>
      </c>
      <c r="C72" s="34" t="s">
        <v>68</v>
      </c>
      <c r="D72" s="37"/>
      <c r="E72" s="36" t="s">
        <v>48</v>
      </c>
      <c r="F72" s="96">
        <v>99.99</v>
      </c>
      <c r="G72" s="55" t="s">
        <v>37</v>
      </c>
      <c r="H72" s="55" t="s">
        <v>37</v>
      </c>
      <c r="I72" s="37">
        <v>99.99</v>
      </c>
      <c r="J72" s="37">
        <v>99.99</v>
      </c>
    </row>
    <row r="73" spans="2:11" s="2" customFormat="1" ht="15.6" x14ac:dyDescent="0.3">
      <c r="B73" s="50" t="s">
        <v>66</v>
      </c>
      <c r="C73" s="50"/>
      <c r="D73" s="56"/>
      <c r="E73" s="50"/>
      <c r="F73" s="97">
        <v>999.99</v>
      </c>
      <c r="G73" s="50"/>
      <c r="H73" s="50"/>
      <c r="I73" s="67">
        <v>999.99</v>
      </c>
      <c r="J73" s="56">
        <v>999.99</v>
      </c>
    </row>
    <row r="74" spans="2:11" s="2" customFormat="1" ht="15.6" x14ac:dyDescent="0.3">
      <c r="D74" s="5"/>
      <c r="F74" s="81"/>
      <c r="G74" s="5"/>
      <c r="H74" s="5"/>
      <c r="I74" s="5"/>
      <c r="K74" s="5"/>
    </row>
    <row r="75" spans="2:11" s="2" customFormat="1" ht="15.6" x14ac:dyDescent="0.3">
      <c r="B75" s="54" t="s">
        <v>99</v>
      </c>
      <c r="C75" s="54"/>
      <c r="D75" s="54"/>
      <c r="E75" s="54"/>
      <c r="F75" s="60"/>
    </row>
    <row r="76" spans="2:11" s="60" customFormat="1" ht="31.2" x14ac:dyDescent="0.3">
      <c r="B76" s="32" t="s">
        <v>101</v>
      </c>
      <c r="C76" s="63" t="str">
        <f>D58</f>
        <v>Número da demanda</v>
      </c>
      <c r="D76" s="9" t="s">
        <v>93</v>
      </c>
      <c r="E76" s="63" t="str">
        <f>J70</f>
        <v>Valor a faturar</v>
      </c>
    </row>
    <row r="77" spans="2:11" s="2" customFormat="1" ht="15.6" x14ac:dyDescent="0.3">
      <c r="B77" s="34" t="s">
        <v>100</v>
      </c>
      <c r="C77" s="37"/>
      <c r="D77" s="12">
        <v>123456</v>
      </c>
      <c r="E77" s="37">
        <v>99.99</v>
      </c>
      <c r="F77" s="60"/>
    </row>
    <row r="78" spans="2:11" s="2" customFormat="1" ht="15.6" x14ac:dyDescent="0.3">
      <c r="B78" s="50" t="s">
        <v>102</v>
      </c>
      <c r="C78" s="56"/>
      <c r="D78" s="52"/>
      <c r="E78" s="56">
        <v>999.99</v>
      </c>
      <c r="F78" s="60"/>
    </row>
  </sheetData>
  <mergeCells count="9">
    <mergeCell ref="B42:D42"/>
    <mergeCell ref="H42:I42"/>
    <mergeCell ref="B2:J4"/>
    <mergeCell ref="B6:J7"/>
    <mergeCell ref="B9:J9"/>
    <mergeCell ref="B40:D40"/>
    <mergeCell ref="H40:I40"/>
    <mergeCell ref="B41:D41"/>
    <mergeCell ref="H41:I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8"/>
  <sheetViews>
    <sheetView zoomScale="71" zoomScaleNormal="71" workbookViewId="0">
      <selection activeCell="B11" sqref="B11:D21"/>
    </sheetView>
  </sheetViews>
  <sheetFormatPr defaultRowHeight="14.4" x14ac:dyDescent="0.3"/>
  <cols>
    <col min="1" max="1" width="7.109375" customWidth="1"/>
    <col min="2" max="2" width="17.44140625" bestFit="1" customWidth="1"/>
    <col min="3" max="3" width="73.33203125" bestFit="1" customWidth="1"/>
    <col min="4" max="4" width="53.77734375" bestFit="1" customWidth="1"/>
    <col min="5" max="5" width="28.88671875" style="3" customWidth="1"/>
    <col min="6" max="6" width="14.33203125" style="99" customWidth="1"/>
    <col min="7" max="7" width="16.88671875" style="1" customWidth="1"/>
    <col min="8" max="8" width="20.33203125" style="1" customWidth="1"/>
    <col min="9" max="9" width="13.77734375" customWidth="1"/>
    <col min="10" max="10" width="14.88671875" style="1" bestFit="1" customWidth="1"/>
    <col min="11" max="11" width="13.5546875" bestFit="1" customWidth="1"/>
    <col min="12" max="12" width="16.88671875" bestFit="1" customWidth="1"/>
    <col min="13" max="13" width="14.44140625" customWidth="1"/>
    <col min="14" max="14" width="11.6640625" bestFit="1" customWidth="1"/>
    <col min="15" max="15" width="14.88671875" bestFit="1" customWidth="1"/>
    <col min="16" max="16" width="11.6640625" bestFit="1" customWidth="1"/>
  </cols>
  <sheetData>
    <row r="2" spans="2:11" x14ac:dyDescent="0.3">
      <c r="B2" s="68" t="s">
        <v>106</v>
      </c>
      <c r="C2" s="69"/>
      <c r="D2" s="69"/>
      <c r="E2" s="69"/>
      <c r="F2" s="69"/>
      <c r="G2" s="69"/>
      <c r="H2" s="69"/>
      <c r="I2" s="69"/>
      <c r="J2" s="69"/>
    </row>
    <row r="3" spans="2:11" x14ac:dyDescent="0.3">
      <c r="B3" s="69"/>
      <c r="C3" s="69"/>
      <c r="D3" s="69"/>
      <c r="E3" s="69"/>
      <c r="F3" s="69"/>
      <c r="G3" s="69"/>
      <c r="H3" s="69"/>
      <c r="I3" s="69"/>
      <c r="J3" s="69"/>
    </row>
    <row r="4" spans="2:11" x14ac:dyDescent="0.3">
      <c r="B4" s="69"/>
      <c r="C4" s="69"/>
      <c r="D4" s="69"/>
      <c r="E4" s="69"/>
      <c r="F4" s="69"/>
      <c r="G4" s="69"/>
      <c r="H4" s="69"/>
      <c r="I4" s="69"/>
      <c r="J4" s="69"/>
    </row>
    <row r="6" spans="2:11" x14ac:dyDescent="0.3">
      <c r="B6" s="68" t="s">
        <v>11</v>
      </c>
      <c r="C6" s="69"/>
      <c r="D6" s="69"/>
      <c r="E6" s="69"/>
      <c r="F6" s="69"/>
      <c r="G6" s="69"/>
      <c r="H6" s="69"/>
      <c r="I6" s="69"/>
      <c r="J6" s="69"/>
    </row>
    <row r="7" spans="2:11" x14ac:dyDescent="0.3">
      <c r="B7" s="69"/>
      <c r="C7" s="69"/>
      <c r="D7" s="69"/>
      <c r="E7" s="69"/>
      <c r="F7" s="69"/>
      <c r="G7" s="69"/>
      <c r="H7" s="69"/>
      <c r="I7" s="69"/>
      <c r="J7" s="69"/>
    </row>
    <row r="9" spans="2:11" ht="18.75" customHeight="1" x14ac:dyDescent="0.3">
      <c r="B9" s="70" t="s">
        <v>105</v>
      </c>
      <c r="C9" s="69"/>
      <c r="D9" s="69"/>
      <c r="E9" s="69"/>
      <c r="F9" s="69"/>
      <c r="G9" s="69"/>
      <c r="H9" s="69"/>
      <c r="I9" s="69"/>
      <c r="J9" s="69"/>
    </row>
    <row r="11" spans="2:11" s="2" customFormat="1" ht="15.6" x14ac:dyDescent="0.3">
      <c r="B11" s="110" t="s">
        <v>0</v>
      </c>
      <c r="C11" s="7" t="s">
        <v>1</v>
      </c>
      <c r="D11" s="7" t="s">
        <v>28</v>
      </c>
      <c r="E11" s="7" t="s">
        <v>104</v>
      </c>
      <c r="F11" s="80"/>
      <c r="G11" s="5"/>
      <c r="H11" s="5"/>
      <c r="I11" s="5"/>
      <c r="K11" s="5"/>
    </row>
    <row r="12" spans="2:11" s="2" customFormat="1" ht="15.6" x14ac:dyDescent="0.3">
      <c r="B12" s="6">
        <v>1</v>
      </c>
      <c r="C12" s="108" t="s">
        <v>12</v>
      </c>
      <c r="D12" s="106" t="s">
        <v>21</v>
      </c>
      <c r="E12" s="8">
        <v>999.99</v>
      </c>
      <c r="F12" s="80"/>
      <c r="G12" s="5"/>
      <c r="H12" s="5"/>
      <c r="I12" s="5"/>
      <c r="K12" s="5"/>
    </row>
    <row r="13" spans="2:11" s="2" customFormat="1" ht="15.6" x14ac:dyDescent="0.3">
      <c r="B13" s="6">
        <f>B12+1</f>
        <v>2</v>
      </c>
      <c r="C13" s="108" t="s">
        <v>13</v>
      </c>
      <c r="D13" s="106" t="s">
        <v>22</v>
      </c>
      <c r="E13" s="8">
        <f>E12</f>
        <v>999.99</v>
      </c>
      <c r="F13" s="80"/>
      <c r="G13" s="5"/>
      <c r="H13" s="5"/>
      <c r="I13" s="5"/>
      <c r="K13" s="5"/>
    </row>
    <row r="14" spans="2:11" s="2" customFormat="1" ht="15.6" x14ac:dyDescent="0.3">
      <c r="B14" s="6">
        <f t="shared" ref="B14:B20" si="0">B13+1</f>
        <v>3</v>
      </c>
      <c r="C14" s="106" t="s">
        <v>14</v>
      </c>
      <c r="D14" s="106" t="s">
        <v>23</v>
      </c>
      <c r="E14" s="8">
        <f>E13</f>
        <v>999.99</v>
      </c>
      <c r="F14" s="80"/>
      <c r="G14" s="5"/>
      <c r="H14" s="104"/>
      <c r="I14" s="5"/>
      <c r="K14" s="5"/>
    </row>
    <row r="15" spans="2:11" s="2" customFormat="1" ht="15.6" x14ac:dyDescent="0.3">
      <c r="B15" s="6">
        <f t="shared" si="0"/>
        <v>4</v>
      </c>
      <c r="C15" s="108" t="s">
        <v>15</v>
      </c>
      <c r="D15" s="106" t="s">
        <v>24</v>
      </c>
      <c r="E15" s="8">
        <f>E14</f>
        <v>999.99</v>
      </c>
      <c r="F15" s="80"/>
      <c r="G15" s="5"/>
      <c r="H15" s="5"/>
      <c r="I15" s="5"/>
      <c r="K15" s="5"/>
    </row>
    <row r="16" spans="2:11" s="2" customFormat="1" ht="15.6" x14ac:dyDescent="0.3">
      <c r="B16" s="6">
        <f t="shared" si="0"/>
        <v>5</v>
      </c>
      <c r="C16" s="108" t="s">
        <v>16</v>
      </c>
      <c r="D16" s="106" t="s">
        <v>25</v>
      </c>
      <c r="E16" s="8">
        <f t="shared" ref="E16:E20" si="1">E15</f>
        <v>999.99</v>
      </c>
      <c r="F16" s="80"/>
      <c r="G16" s="5"/>
      <c r="H16" s="5"/>
      <c r="I16" s="5"/>
      <c r="K16" s="5"/>
    </row>
    <row r="17" spans="1:16" s="2" customFormat="1" ht="15.6" x14ac:dyDescent="0.3">
      <c r="B17" s="6">
        <f t="shared" si="0"/>
        <v>6</v>
      </c>
      <c r="C17" s="108" t="s">
        <v>17</v>
      </c>
      <c r="D17" s="106" t="s">
        <v>26</v>
      </c>
      <c r="E17" s="8">
        <f t="shared" si="1"/>
        <v>999.99</v>
      </c>
      <c r="F17" s="80"/>
      <c r="G17" s="5"/>
      <c r="H17" s="5"/>
      <c r="I17" s="5"/>
      <c r="K17" s="5"/>
    </row>
    <row r="18" spans="1:16" s="2" customFormat="1" ht="15.6" x14ac:dyDescent="0.3">
      <c r="B18" s="6">
        <f t="shared" si="0"/>
        <v>7</v>
      </c>
      <c r="C18" s="108" t="s">
        <v>18</v>
      </c>
      <c r="D18" s="106" t="str">
        <f>D17</f>
        <v>Valor em Reais por GB (gigabyte) migrado</v>
      </c>
      <c r="E18" s="8">
        <f t="shared" si="1"/>
        <v>999.99</v>
      </c>
      <c r="F18" s="80"/>
      <c r="G18" s="5"/>
      <c r="H18" s="5"/>
      <c r="I18" s="5"/>
      <c r="K18" s="5"/>
    </row>
    <row r="19" spans="1:16" s="2" customFormat="1" ht="15.6" x14ac:dyDescent="0.3">
      <c r="B19" s="6">
        <f t="shared" si="0"/>
        <v>8</v>
      </c>
      <c r="C19" s="108" t="s">
        <v>19</v>
      </c>
      <c r="D19" s="106" t="str">
        <f>D18</f>
        <v>Valor em Reais por GB (gigabyte) migrado</v>
      </c>
      <c r="E19" s="8">
        <f t="shared" si="1"/>
        <v>999.99</v>
      </c>
      <c r="F19" s="80"/>
      <c r="G19" s="5"/>
      <c r="H19" s="5"/>
      <c r="I19" s="5"/>
      <c r="K19" s="5"/>
    </row>
    <row r="20" spans="1:16" s="2" customFormat="1" ht="15.6" x14ac:dyDescent="0.3">
      <c r="B20" s="6">
        <f t="shared" si="0"/>
        <v>9</v>
      </c>
      <c r="C20" s="108" t="s">
        <v>20</v>
      </c>
      <c r="D20" s="106" t="s">
        <v>27</v>
      </c>
      <c r="E20" s="8">
        <f t="shared" si="1"/>
        <v>999.99</v>
      </c>
      <c r="F20" s="80"/>
      <c r="G20" s="5"/>
      <c r="H20" s="5"/>
      <c r="I20" s="5"/>
      <c r="K20" s="5"/>
    </row>
    <row r="21" spans="1:16" s="100" customFormat="1" ht="18" x14ac:dyDescent="0.35">
      <c r="B21" s="101" t="s">
        <v>103</v>
      </c>
      <c r="C21" s="109"/>
      <c r="D21" s="107"/>
      <c r="E21" s="105">
        <f>SUM(E12:E20)</f>
        <v>8999.91</v>
      </c>
      <c r="F21" s="102"/>
      <c r="G21" s="103"/>
      <c r="H21" s="103"/>
      <c r="J21" s="103"/>
    </row>
    <row r="22" spans="1:16" s="2" customFormat="1" ht="15.6" x14ac:dyDescent="0.3">
      <c r="E22" s="4"/>
      <c r="F22" s="81"/>
      <c r="G22" s="5"/>
      <c r="H22" s="5"/>
      <c r="J22" s="5"/>
    </row>
    <row r="23" spans="1:16" s="2" customFormat="1" ht="15.6" x14ac:dyDescent="0.3">
      <c r="B23" s="47" t="s">
        <v>29</v>
      </c>
      <c r="C23" s="48"/>
      <c r="D23" s="48"/>
      <c r="E23" s="49"/>
      <c r="F23" s="82"/>
      <c r="G23" s="49"/>
      <c r="H23" s="49"/>
      <c r="I23" s="48"/>
      <c r="J23" s="48"/>
      <c r="K23" s="48"/>
      <c r="L23" s="48"/>
      <c r="M23" s="48"/>
      <c r="N23" s="48"/>
      <c r="O23" s="48"/>
      <c r="P23" s="48"/>
    </row>
    <row r="24" spans="1:16" s="60" customFormat="1" ht="46.8" x14ac:dyDescent="0.3">
      <c r="B24" s="57" t="s">
        <v>32</v>
      </c>
      <c r="C24" s="57" t="s">
        <v>84</v>
      </c>
      <c r="D24" s="32" t="s">
        <v>85</v>
      </c>
      <c r="E24" s="32" t="s">
        <v>81</v>
      </c>
      <c r="F24" s="32" t="s">
        <v>83</v>
      </c>
      <c r="G24" s="32" t="s">
        <v>82</v>
      </c>
      <c r="H24" s="32" t="s">
        <v>71</v>
      </c>
      <c r="I24" s="59" t="s">
        <v>30</v>
      </c>
      <c r="J24" s="57" t="s">
        <v>3</v>
      </c>
      <c r="K24" s="57" t="s">
        <v>31</v>
      </c>
      <c r="L24" s="57" t="s">
        <v>86</v>
      </c>
      <c r="M24" s="58" t="s">
        <v>89</v>
      </c>
      <c r="N24" s="57" t="s">
        <v>72</v>
      </c>
      <c r="O24" s="57" t="s">
        <v>90</v>
      </c>
      <c r="P24" s="58" t="s">
        <v>91</v>
      </c>
    </row>
    <row r="25" spans="1:16" s="2" customFormat="1" ht="15.6" x14ac:dyDescent="0.3">
      <c r="A25" s="60"/>
      <c r="B25" s="61" t="s">
        <v>33</v>
      </c>
      <c r="C25" s="62" t="s">
        <v>78</v>
      </c>
      <c r="D25" s="27"/>
      <c r="E25" s="27"/>
      <c r="F25" s="62"/>
      <c r="G25" s="27"/>
      <c r="H25" s="27"/>
      <c r="I25" s="20" t="s">
        <v>34</v>
      </c>
      <c r="J25" s="12" t="s">
        <v>4</v>
      </c>
      <c r="K25" s="12" t="s">
        <v>35</v>
      </c>
      <c r="L25" s="12" t="s">
        <v>36</v>
      </c>
      <c r="M25" s="13">
        <v>99.99</v>
      </c>
      <c r="N25" s="14" t="s">
        <v>37</v>
      </c>
      <c r="O25" s="13">
        <f>M25</f>
        <v>99.99</v>
      </c>
      <c r="P25" s="13">
        <f>M25</f>
        <v>99.99</v>
      </c>
    </row>
    <row r="26" spans="1:16" s="2" customFormat="1" ht="31.2" x14ac:dyDescent="0.3">
      <c r="A26" s="60"/>
      <c r="B26" s="61" t="s">
        <v>33</v>
      </c>
      <c r="C26" s="62" t="s">
        <v>79</v>
      </c>
      <c r="D26" s="27"/>
      <c r="E26" s="27"/>
      <c r="F26" s="62"/>
      <c r="G26" s="27"/>
      <c r="H26" s="27"/>
      <c r="I26" s="20" t="s">
        <v>34</v>
      </c>
      <c r="J26" s="12" t="s">
        <v>4</v>
      </c>
      <c r="K26" s="12" t="s">
        <v>35</v>
      </c>
      <c r="L26" s="12" t="s">
        <v>36</v>
      </c>
      <c r="M26" s="13">
        <f>M25</f>
        <v>99.99</v>
      </c>
      <c r="N26" s="14" t="s">
        <v>37</v>
      </c>
      <c r="O26" s="13">
        <f t="shared" ref="O26:O29" si="2">M26</f>
        <v>99.99</v>
      </c>
      <c r="P26" s="13">
        <f t="shared" ref="P26:P29" si="3">M26</f>
        <v>99.99</v>
      </c>
    </row>
    <row r="27" spans="1:16" s="2" customFormat="1" ht="46.8" x14ac:dyDescent="0.3">
      <c r="A27" s="60"/>
      <c r="B27" s="61" t="s">
        <v>39</v>
      </c>
      <c r="C27" s="62" t="s">
        <v>80</v>
      </c>
      <c r="D27" s="19"/>
      <c r="E27" s="19"/>
      <c r="F27" s="83"/>
      <c r="G27" s="19"/>
      <c r="H27" s="27"/>
      <c r="I27" s="20" t="s">
        <v>34</v>
      </c>
      <c r="J27" s="12" t="s">
        <v>5</v>
      </c>
      <c r="K27" s="12" t="s">
        <v>35</v>
      </c>
      <c r="L27" s="12" t="s">
        <v>36</v>
      </c>
      <c r="M27" s="13">
        <f t="shared" ref="M27:M28" si="4">M26</f>
        <v>99.99</v>
      </c>
      <c r="N27" s="14" t="s">
        <v>37</v>
      </c>
      <c r="O27" s="13">
        <f t="shared" si="2"/>
        <v>99.99</v>
      </c>
      <c r="P27" s="13">
        <f t="shared" si="3"/>
        <v>99.99</v>
      </c>
    </row>
    <row r="28" spans="1:16" s="2" customFormat="1" ht="15.6" x14ac:dyDescent="0.3">
      <c r="B28" s="11" t="s">
        <v>39</v>
      </c>
      <c r="C28" s="27" t="s">
        <v>39</v>
      </c>
      <c r="D28" s="19"/>
      <c r="E28" s="18"/>
      <c r="F28" s="84"/>
      <c r="G28" s="18"/>
      <c r="H28" s="36"/>
      <c r="I28" s="20" t="s">
        <v>34</v>
      </c>
      <c r="J28" s="12" t="s">
        <v>5</v>
      </c>
      <c r="K28" s="12" t="s">
        <v>35</v>
      </c>
      <c r="L28" s="12" t="s">
        <v>36</v>
      </c>
      <c r="M28" s="13">
        <f t="shared" si="4"/>
        <v>99.99</v>
      </c>
      <c r="N28" s="14" t="s">
        <v>37</v>
      </c>
      <c r="O28" s="13">
        <f t="shared" si="2"/>
        <v>99.99</v>
      </c>
      <c r="P28" s="13">
        <f t="shared" si="3"/>
        <v>99.99</v>
      </c>
    </row>
    <row r="29" spans="1:16" s="2" customFormat="1" ht="15.6" x14ac:dyDescent="0.3">
      <c r="B29" s="15" t="s">
        <v>6</v>
      </c>
      <c r="C29" s="16"/>
      <c r="D29" s="16"/>
      <c r="E29" s="16"/>
      <c r="F29" s="85"/>
      <c r="G29" s="16"/>
      <c r="H29" s="50"/>
      <c r="I29" s="16"/>
      <c r="J29" s="16"/>
      <c r="K29" s="16"/>
      <c r="L29" s="15" t="s">
        <v>38</v>
      </c>
      <c r="M29" s="17">
        <f>N37</f>
        <v>999.99</v>
      </c>
      <c r="N29" s="16"/>
      <c r="O29" s="17">
        <f t="shared" si="2"/>
        <v>999.99</v>
      </c>
      <c r="P29" s="17">
        <f t="shared" si="3"/>
        <v>999.99</v>
      </c>
    </row>
    <row r="30" spans="1:16" s="2" customFormat="1" ht="15.6" x14ac:dyDescent="0.3">
      <c r="B30" s="18"/>
      <c r="C30" s="18"/>
      <c r="D30" s="18"/>
      <c r="E30" s="18"/>
      <c r="F30" s="84"/>
      <c r="G30" s="18"/>
      <c r="H30" s="18"/>
      <c r="I30" s="18"/>
      <c r="J30" s="18"/>
    </row>
    <row r="31" spans="1:16" s="2" customFormat="1" ht="15.6" x14ac:dyDescent="0.3">
      <c r="B31" s="44" t="s">
        <v>40</v>
      </c>
      <c r="C31" s="45"/>
      <c r="D31" s="45"/>
      <c r="E31" s="45"/>
      <c r="F31" s="86"/>
      <c r="G31" s="45"/>
      <c r="H31" s="45"/>
      <c r="I31" s="45"/>
      <c r="J31" s="45"/>
      <c r="K31" s="39"/>
      <c r="L31" s="39"/>
      <c r="M31" s="48"/>
      <c r="N31" s="45"/>
    </row>
    <row r="32" spans="1:16" s="60" customFormat="1" ht="62.4" x14ac:dyDescent="0.3">
      <c r="B32" s="32" t="s">
        <v>32</v>
      </c>
      <c r="C32" s="32" t="str">
        <f>C24</f>
        <v>Descrição do Recurso</v>
      </c>
      <c r="D32" s="32" t="s">
        <v>41</v>
      </c>
      <c r="E32" s="32" t="str">
        <f>H24</f>
        <v>Número da demanda</v>
      </c>
      <c r="F32" s="32" t="s">
        <v>30</v>
      </c>
      <c r="G32" s="32" t="s">
        <v>3</v>
      </c>
      <c r="H32" s="32" t="s">
        <v>42</v>
      </c>
      <c r="I32" s="32" t="s">
        <v>87</v>
      </c>
      <c r="J32" s="63" t="str">
        <f>M24</f>
        <v>Custo processado</v>
      </c>
      <c r="K32" s="57" t="s">
        <v>72</v>
      </c>
      <c r="L32" s="57" t="s">
        <v>73</v>
      </c>
      <c r="M32" s="57" t="str">
        <f>O24</f>
        <v>Deduções</v>
      </c>
      <c r="N32" s="63" t="str">
        <f>P24</f>
        <v>Valor a faturar</v>
      </c>
    </row>
    <row r="33" spans="2:14" s="2" customFormat="1" ht="15.6" x14ac:dyDescent="0.3">
      <c r="B33" s="33" t="s">
        <v>33</v>
      </c>
      <c r="C33" s="34" t="s">
        <v>44</v>
      </c>
      <c r="D33" s="35"/>
      <c r="E33" s="35"/>
      <c r="F33" s="87" t="s">
        <v>34</v>
      </c>
      <c r="G33" s="36" t="s">
        <v>43</v>
      </c>
      <c r="H33" s="36" t="s">
        <v>35</v>
      </c>
      <c r="I33" s="36" t="s">
        <v>36</v>
      </c>
      <c r="J33" s="37">
        <f>N33</f>
        <v>99.99</v>
      </c>
      <c r="K33" s="28" t="s">
        <v>37</v>
      </c>
      <c r="L33" s="28" t="s">
        <v>37</v>
      </c>
      <c r="M33" s="13">
        <f>J33</f>
        <v>99.99</v>
      </c>
      <c r="N33" s="37">
        <f>M25</f>
        <v>99.99</v>
      </c>
    </row>
    <row r="34" spans="2:14" s="2" customFormat="1" ht="15.6" x14ac:dyDescent="0.3">
      <c r="B34" s="33" t="s">
        <v>33</v>
      </c>
      <c r="C34" s="34" t="s">
        <v>45</v>
      </c>
      <c r="D34" s="27"/>
      <c r="E34" s="27"/>
      <c r="F34" s="87" t="s">
        <v>34</v>
      </c>
      <c r="G34" s="36" t="s">
        <v>43</v>
      </c>
      <c r="H34" s="36" t="s">
        <v>35</v>
      </c>
      <c r="I34" s="36" t="s">
        <v>36</v>
      </c>
      <c r="J34" s="37">
        <f>N34</f>
        <v>99.99</v>
      </c>
      <c r="K34" s="28" t="s">
        <v>37</v>
      </c>
      <c r="L34" s="28" t="s">
        <v>37</v>
      </c>
      <c r="M34" s="13">
        <f t="shared" ref="M34:M36" si="5">J34</f>
        <v>99.99</v>
      </c>
      <c r="N34" s="37">
        <f>M26</f>
        <v>99.99</v>
      </c>
    </row>
    <row r="35" spans="2:14" s="2" customFormat="1" ht="15.6" x14ac:dyDescent="0.3">
      <c r="B35" s="33" t="s">
        <v>39</v>
      </c>
      <c r="C35" s="34" t="s">
        <v>39</v>
      </c>
      <c r="D35" s="36"/>
      <c r="E35" s="36"/>
      <c r="F35" s="87" t="s">
        <v>34</v>
      </c>
      <c r="G35" s="36" t="s">
        <v>5</v>
      </c>
      <c r="H35" s="36" t="s">
        <v>35</v>
      </c>
      <c r="I35" s="36" t="s">
        <v>36</v>
      </c>
      <c r="J35" s="37">
        <f>N35</f>
        <v>99.99</v>
      </c>
      <c r="K35" s="28" t="s">
        <v>37</v>
      </c>
      <c r="L35" s="28" t="s">
        <v>37</v>
      </c>
      <c r="M35" s="13">
        <f t="shared" si="5"/>
        <v>99.99</v>
      </c>
      <c r="N35" s="37">
        <f>M27</f>
        <v>99.99</v>
      </c>
    </row>
    <row r="36" spans="2:14" s="2" customFormat="1" ht="15.6" x14ac:dyDescent="0.3">
      <c r="B36" s="33" t="s">
        <v>39</v>
      </c>
      <c r="C36" s="34" t="s">
        <v>39</v>
      </c>
      <c r="D36" s="36"/>
      <c r="E36" s="36"/>
      <c r="F36" s="87" t="s">
        <v>34</v>
      </c>
      <c r="G36" s="36" t="s">
        <v>5</v>
      </c>
      <c r="H36" s="36" t="s">
        <v>35</v>
      </c>
      <c r="I36" s="36" t="s">
        <v>36</v>
      </c>
      <c r="J36" s="37">
        <f>N36</f>
        <v>99.99</v>
      </c>
      <c r="K36" s="29" t="s">
        <v>37</v>
      </c>
      <c r="L36" s="29" t="s">
        <v>37</v>
      </c>
      <c r="M36" s="13">
        <f t="shared" si="5"/>
        <v>99.99</v>
      </c>
      <c r="N36" s="37">
        <f>M28</f>
        <v>99.99</v>
      </c>
    </row>
    <row r="37" spans="2:14" s="2" customFormat="1" ht="15.6" x14ac:dyDescent="0.3">
      <c r="B37" s="26" t="s">
        <v>7</v>
      </c>
      <c r="C37" s="16"/>
      <c r="D37" s="16"/>
      <c r="E37" s="16"/>
      <c r="F37" s="85"/>
      <c r="G37" s="16"/>
      <c r="H37" s="16"/>
      <c r="I37" s="26" t="s">
        <v>38</v>
      </c>
      <c r="J37" s="30">
        <v>999.99</v>
      </c>
      <c r="K37" s="16"/>
      <c r="L37" s="16"/>
      <c r="M37" s="17">
        <v>999.99</v>
      </c>
      <c r="N37" s="30">
        <v>999.99</v>
      </c>
    </row>
    <row r="38" spans="2:14" s="2" customFormat="1" ht="15.6" x14ac:dyDescent="0.3">
      <c r="B38" s="21"/>
      <c r="C38" s="22"/>
      <c r="D38" s="18"/>
      <c r="E38" s="18"/>
      <c r="F38" s="84"/>
      <c r="G38" s="18"/>
      <c r="H38" s="18"/>
      <c r="I38" s="23"/>
      <c r="J38" s="23"/>
    </row>
    <row r="39" spans="2:14" s="2" customFormat="1" ht="15.6" x14ac:dyDescent="0.3">
      <c r="B39" s="38" t="s">
        <v>46</v>
      </c>
      <c r="C39" s="39"/>
      <c r="D39" s="39"/>
      <c r="E39" s="39"/>
      <c r="F39" s="88"/>
      <c r="G39" s="39"/>
      <c r="H39" s="39"/>
      <c r="I39" s="39"/>
      <c r="J39" s="39"/>
      <c r="K39" s="39"/>
      <c r="L39" s="45"/>
      <c r="M39" s="45"/>
    </row>
    <row r="40" spans="2:14" s="2" customFormat="1" ht="31.2" x14ac:dyDescent="0.3">
      <c r="B40" s="71" t="s">
        <v>49</v>
      </c>
      <c r="C40" s="72"/>
      <c r="D40" s="73"/>
      <c r="E40" s="9" t="s">
        <v>9</v>
      </c>
      <c r="F40" s="57" t="s">
        <v>8</v>
      </c>
      <c r="G40" s="9" t="s">
        <v>88</v>
      </c>
      <c r="H40" s="74" t="str">
        <f>J32</f>
        <v>Custo processado</v>
      </c>
      <c r="I40" s="73"/>
      <c r="J40" s="9" t="s">
        <v>74</v>
      </c>
      <c r="K40" s="64" t="s">
        <v>73</v>
      </c>
      <c r="L40" s="31" t="str">
        <f>M32</f>
        <v>Deduções</v>
      </c>
      <c r="M40" s="63" t="str">
        <f>N32</f>
        <v>Valor a faturar</v>
      </c>
    </row>
    <row r="41" spans="2:14" s="2" customFormat="1" ht="15.6" x14ac:dyDescent="0.3">
      <c r="B41" s="75" t="s">
        <v>12</v>
      </c>
      <c r="C41" s="76"/>
      <c r="D41" s="77"/>
      <c r="E41" s="12" t="s">
        <v>50</v>
      </c>
      <c r="F41" s="89" t="s">
        <v>48</v>
      </c>
      <c r="G41" s="13">
        <v>99.99</v>
      </c>
      <c r="H41" s="78">
        <f>J33</f>
        <v>99.99</v>
      </c>
      <c r="I41" s="79"/>
      <c r="J41" s="14" t="s">
        <v>37</v>
      </c>
      <c r="K41" s="65" t="s">
        <v>37</v>
      </c>
      <c r="L41" s="37">
        <f>H41</f>
        <v>99.99</v>
      </c>
      <c r="M41" s="66">
        <f>N33</f>
        <v>99.99</v>
      </c>
    </row>
    <row r="42" spans="2:14" s="2" customFormat="1" ht="15.6" x14ac:dyDescent="0.3">
      <c r="B42" s="75" t="s">
        <v>13</v>
      </c>
      <c r="C42" s="76"/>
      <c r="D42" s="77"/>
      <c r="E42" s="12" t="s">
        <v>51</v>
      </c>
      <c r="F42" s="89" t="s">
        <v>48</v>
      </c>
      <c r="G42" s="13">
        <v>99.99</v>
      </c>
      <c r="H42" s="78">
        <f>J34</f>
        <v>99.99</v>
      </c>
      <c r="I42" s="79"/>
      <c r="J42" s="14" t="s">
        <v>37</v>
      </c>
      <c r="K42" s="65" t="s">
        <v>37</v>
      </c>
      <c r="L42" s="37">
        <f>H42</f>
        <v>99.99</v>
      </c>
      <c r="M42" s="66">
        <f>N34</f>
        <v>99.99</v>
      </c>
    </row>
    <row r="43" spans="2:14" s="2" customFormat="1" ht="15.6" x14ac:dyDescent="0.3">
      <c r="B43" s="51" t="s">
        <v>52</v>
      </c>
      <c r="C43" s="52"/>
      <c r="D43" s="52"/>
      <c r="E43" s="52"/>
      <c r="F43" s="90"/>
      <c r="G43" s="52"/>
      <c r="H43" s="53"/>
      <c r="I43" s="17">
        <v>999.99</v>
      </c>
      <c r="J43" s="16"/>
      <c r="K43" s="16"/>
      <c r="L43" s="67">
        <f>I43</f>
        <v>999.99</v>
      </c>
      <c r="M43" s="67">
        <f>N37</f>
        <v>999.99</v>
      </c>
    </row>
    <row r="44" spans="2:14" s="2" customFormat="1" ht="15.6" x14ac:dyDescent="0.3">
      <c r="B44" s="24" t="s">
        <v>7</v>
      </c>
      <c r="C44" s="24"/>
      <c r="D44" s="24"/>
      <c r="E44" s="24"/>
      <c r="F44" s="91"/>
      <c r="G44" s="24"/>
      <c r="H44" s="24" t="s">
        <v>38</v>
      </c>
      <c r="I44" s="25">
        <v>99999.99</v>
      </c>
      <c r="J44" s="24"/>
    </row>
    <row r="45" spans="2:14" s="2" customFormat="1" ht="15.6" x14ac:dyDescent="0.3">
      <c r="B45" s="38" t="s">
        <v>53</v>
      </c>
      <c r="C45" s="39"/>
      <c r="D45" s="39"/>
      <c r="E45" s="39"/>
      <c r="F45" s="88"/>
      <c r="G45" s="39"/>
      <c r="H45" s="45"/>
      <c r="I45" s="39"/>
    </row>
    <row r="46" spans="2:14" s="2" customFormat="1" ht="31.2" x14ac:dyDescent="0.3">
      <c r="B46" s="9" t="s">
        <v>92</v>
      </c>
      <c r="C46" s="9" t="s">
        <v>93</v>
      </c>
      <c r="D46" s="9" t="str">
        <f>E32</f>
        <v>Número da demanda</v>
      </c>
      <c r="E46" s="9" t="s">
        <v>2</v>
      </c>
      <c r="F46" s="58" t="str">
        <f>H40</f>
        <v>Custo processado</v>
      </c>
      <c r="G46" s="9" t="s">
        <v>94</v>
      </c>
      <c r="H46" s="31" t="str">
        <f>L40</f>
        <v>Deduções</v>
      </c>
      <c r="I46" s="10" t="str">
        <f>M40</f>
        <v>Valor a faturar</v>
      </c>
    </row>
    <row r="47" spans="2:14" s="2" customFormat="1" ht="15.6" x14ac:dyDescent="0.3">
      <c r="B47" s="12" t="s">
        <v>54</v>
      </c>
      <c r="C47" s="12">
        <v>123456</v>
      </c>
      <c r="D47" s="12">
        <v>99</v>
      </c>
      <c r="E47" s="12">
        <v>99999</v>
      </c>
      <c r="F47" s="92">
        <f>G41</f>
        <v>99.99</v>
      </c>
      <c r="G47" s="14" t="s">
        <v>37</v>
      </c>
      <c r="H47" s="37">
        <v>99.99</v>
      </c>
      <c r="I47" s="13">
        <f>F47</f>
        <v>99.99</v>
      </c>
    </row>
    <row r="48" spans="2:14" s="2" customFormat="1" ht="15.6" x14ac:dyDescent="0.3">
      <c r="B48" s="12" t="s">
        <v>55</v>
      </c>
      <c r="C48" s="12">
        <v>789012</v>
      </c>
      <c r="D48" s="12">
        <f>D47</f>
        <v>99</v>
      </c>
      <c r="E48" s="12">
        <v>99999</v>
      </c>
      <c r="F48" s="92">
        <f>G42</f>
        <v>99.99</v>
      </c>
      <c r="G48" s="14" t="s">
        <v>37</v>
      </c>
      <c r="H48" s="37">
        <v>99.99</v>
      </c>
      <c r="I48" s="13">
        <f>F48</f>
        <v>99.99</v>
      </c>
    </row>
    <row r="49" spans="2:10" s="2" customFormat="1" ht="15.6" x14ac:dyDescent="0.3">
      <c r="B49" s="51" t="s">
        <v>10</v>
      </c>
      <c r="C49" s="52"/>
      <c r="D49" s="52"/>
      <c r="E49" s="53"/>
      <c r="F49" s="93">
        <v>999.99</v>
      </c>
      <c r="G49" s="16"/>
      <c r="H49" s="67">
        <v>999.99</v>
      </c>
      <c r="I49" s="40">
        <v>999.99</v>
      </c>
    </row>
    <row r="50" spans="2:10" s="2" customFormat="1" ht="15.6" x14ac:dyDescent="0.3">
      <c r="D50" s="4"/>
      <c r="E50" s="5"/>
      <c r="F50" s="81"/>
      <c r="G50" s="5"/>
      <c r="H50" s="5"/>
      <c r="J50" s="5"/>
    </row>
    <row r="51" spans="2:10" s="2" customFormat="1" ht="15.6" x14ac:dyDescent="0.3">
      <c r="B51" s="38" t="s">
        <v>56</v>
      </c>
      <c r="C51" s="39"/>
      <c r="D51" s="39"/>
      <c r="E51" s="39"/>
      <c r="F51" s="88"/>
      <c r="G51" s="39"/>
      <c r="H51" s="45"/>
      <c r="I51" s="39"/>
    </row>
    <row r="52" spans="2:10" s="2" customFormat="1" ht="31.2" x14ac:dyDescent="0.3">
      <c r="B52" s="9" t="str">
        <f>B46</f>
        <v>Projeto</v>
      </c>
      <c r="C52" s="9" t="str">
        <f>C46</f>
        <v>Código SEI do TRD</v>
      </c>
      <c r="D52" s="9" t="str">
        <f>D46</f>
        <v>Número da demanda</v>
      </c>
      <c r="E52" s="9" t="s">
        <v>2</v>
      </c>
      <c r="F52" s="58" t="str">
        <f>F46</f>
        <v>Custo processado</v>
      </c>
      <c r="G52" s="9" t="s">
        <v>77</v>
      </c>
      <c r="H52" s="31" t="str">
        <f>H46</f>
        <v>Deduções</v>
      </c>
      <c r="I52" s="10" t="str">
        <f>I46</f>
        <v>Valor a faturar</v>
      </c>
    </row>
    <row r="53" spans="2:10" s="2" customFormat="1" ht="15.6" x14ac:dyDescent="0.3">
      <c r="B53" s="12" t="s">
        <v>54</v>
      </c>
      <c r="C53" s="12">
        <f>C47</f>
        <v>123456</v>
      </c>
      <c r="D53" s="12">
        <f>D47</f>
        <v>99</v>
      </c>
      <c r="E53" s="12">
        <v>99999</v>
      </c>
      <c r="F53" s="92">
        <f>F47</f>
        <v>99.99</v>
      </c>
      <c r="G53" s="14" t="s">
        <v>37</v>
      </c>
      <c r="H53" s="37">
        <v>99.99</v>
      </c>
      <c r="I53" s="13">
        <f>F53</f>
        <v>99.99</v>
      </c>
    </row>
    <row r="54" spans="2:10" s="2" customFormat="1" ht="15.6" x14ac:dyDescent="0.3">
      <c r="B54" s="12" t="s">
        <v>55</v>
      </c>
      <c r="C54" s="12">
        <f>C48</f>
        <v>789012</v>
      </c>
      <c r="D54" s="12">
        <f>D53</f>
        <v>99</v>
      </c>
      <c r="E54" s="12">
        <v>99999</v>
      </c>
      <c r="F54" s="92">
        <f>F48</f>
        <v>99.99</v>
      </c>
      <c r="G54" s="14" t="s">
        <v>37</v>
      </c>
      <c r="H54" s="37">
        <v>99.99</v>
      </c>
      <c r="I54" s="13">
        <f>F54</f>
        <v>99.99</v>
      </c>
    </row>
    <row r="55" spans="2:10" s="2" customFormat="1" ht="15.6" x14ac:dyDescent="0.3">
      <c r="B55" s="51" t="s">
        <v>57</v>
      </c>
      <c r="C55" s="52"/>
      <c r="D55" s="52"/>
      <c r="E55" s="53"/>
      <c r="F55" s="93">
        <v>999.99</v>
      </c>
      <c r="G55" s="16"/>
      <c r="H55" s="67">
        <v>999.99</v>
      </c>
      <c r="I55" s="40">
        <v>999.99</v>
      </c>
    </row>
    <row r="56" spans="2:10" s="2" customFormat="1" ht="15.6" x14ac:dyDescent="0.3">
      <c r="B56" s="41"/>
      <c r="C56" s="42"/>
      <c r="D56" s="43"/>
      <c r="E56" s="43"/>
      <c r="F56" s="94"/>
    </row>
    <row r="57" spans="2:10" s="2" customFormat="1" ht="15.6" x14ac:dyDescent="0.3">
      <c r="B57" s="54" t="s">
        <v>58</v>
      </c>
      <c r="C57" s="50"/>
      <c r="D57" s="54"/>
      <c r="E57" s="50"/>
      <c r="F57" s="95"/>
      <c r="G57" s="54"/>
      <c r="H57" s="54"/>
      <c r="I57" s="54"/>
      <c r="J57" s="45"/>
    </row>
    <row r="58" spans="2:10" s="60" customFormat="1" ht="31.2" x14ac:dyDescent="0.3">
      <c r="B58" s="32" t="s">
        <v>32</v>
      </c>
      <c r="C58" s="32" t="s">
        <v>84</v>
      </c>
      <c r="D58" s="63" t="str">
        <f>D52</f>
        <v>Número da demanda</v>
      </c>
      <c r="E58" s="32" t="s">
        <v>95</v>
      </c>
      <c r="F58" s="63" t="str">
        <f>F52</f>
        <v>Custo processado</v>
      </c>
      <c r="G58" s="32" t="s">
        <v>75</v>
      </c>
      <c r="H58" s="32" t="s">
        <v>76</v>
      </c>
      <c r="I58" s="32" t="str">
        <f>H52</f>
        <v>Deduções</v>
      </c>
      <c r="J58" s="63" t="str">
        <f>I52</f>
        <v>Valor a faturar</v>
      </c>
    </row>
    <row r="59" spans="2:10" s="2" customFormat="1" ht="15.6" x14ac:dyDescent="0.3">
      <c r="B59" s="33" t="s">
        <v>33</v>
      </c>
      <c r="C59" s="34" t="s">
        <v>97</v>
      </c>
      <c r="D59" s="37"/>
      <c r="E59" s="36" t="s">
        <v>47</v>
      </c>
      <c r="F59" s="96">
        <f>F53</f>
        <v>99.99</v>
      </c>
      <c r="G59" s="55" t="s">
        <v>37</v>
      </c>
      <c r="H59" s="55" t="s">
        <v>37</v>
      </c>
      <c r="I59" s="37">
        <v>99.99</v>
      </c>
      <c r="J59" s="37">
        <f>F59</f>
        <v>99.99</v>
      </c>
    </row>
    <row r="60" spans="2:10" s="2" customFormat="1" ht="15.6" x14ac:dyDescent="0.3">
      <c r="B60" s="33" t="s">
        <v>33</v>
      </c>
      <c r="C60" s="34" t="s">
        <v>98</v>
      </c>
      <c r="D60" s="37"/>
      <c r="E60" s="36" t="s">
        <v>48</v>
      </c>
      <c r="F60" s="96">
        <f>F54</f>
        <v>99.99</v>
      </c>
      <c r="G60" s="55" t="s">
        <v>37</v>
      </c>
      <c r="H60" s="55" t="s">
        <v>37</v>
      </c>
      <c r="I60" s="37">
        <v>99.99</v>
      </c>
      <c r="J60" s="37">
        <f>F60</f>
        <v>99.99</v>
      </c>
    </row>
    <row r="61" spans="2:10" s="2" customFormat="1" ht="15.6" x14ac:dyDescent="0.3">
      <c r="B61" s="50" t="s">
        <v>59</v>
      </c>
      <c r="C61" s="50"/>
      <c r="D61" s="56"/>
      <c r="E61" s="50"/>
      <c r="F61" s="97">
        <f>F55</f>
        <v>999.99</v>
      </c>
      <c r="G61" s="50"/>
      <c r="H61" s="50"/>
      <c r="I61" s="67">
        <v>999.99</v>
      </c>
      <c r="J61" s="56">
        <f>F61</f>
        <v>999.99</v>
      </c>
    </row>
    <row r="62" spans="2:10" s="2" customFormat="1" ht="15.6" x14ac:dyDescent="0.3">
      <c r="B62" s="46"/>
      <c r="C62" s="24"/>
      <c r="D62" s="25"/>
      <c r="E62" s="24"/>
      <c r="F62" s="98"/>
      <c r="G62" s="24"/>
    </row>
    <row r="63" spans="2:10" s="2" customFormat="1" ht="15.6" x14ac:dyDescent="0.3">
      <c r="B63" s="54" t="s">
        <v>96</v>
      </c>
      <c r="C63" s="54"/>
      <c r="D63" s="54"/>
      <c r="E63" s="54"/>
      <c r="F63" s="95"/>
      <c r="G63" s="54"/>
      <c r="H63" s="54"/>
      <c r="I63" s="45"/>
      <c r="J63" s="54"/>
    </row>
    <row r="64" spans="2:10" s="60" customFormat="1" ht="31.2" x14ac:dyDescent="0.3">
      <c r="B64" s="32" t="s">
        <v>32</v>
      </c>
      <c r="C64" s="32" t="str">
        <f>C58</f>
        <v>Descrição do Recurso</v>
      </c>
      <c r="D64" s="63" t="str">
        <f>D52</f>
        <v>Número da demanda</v>
      </c>
      <c r="E64" s="32" t="str">
        <f>E58</f>
        <v>Quantidade de GB do recurso migrado</v>
      </c>
      <c r="F64" s="63" t="str">
        <f>F58</f>
        <v>Custo processado</v>
      </c>
      <c r="G64" s="32" t="s">
        <v>75</v>
      </c>
      <c r="H64" s="32" t="s">
        <v>76</v>
      </c>
      <c r="I64" s="32" t="str">
        <f>I58</f>
        <v>Deduções</v>
      </c>
      <c r="J64" s="63" t="str">
        <f>J58</f>
        <v>Valor a faturar</v>
      </c>
    </row>
    <row r="65" spans="2:11" s="2" customFormat="1" ht="15.6" x14ac:dyDescent="0.3">
      <c r="B65" s="33" t="s">
        <v>62</v>
      </c>
      <c r="C65" s="34" t="s">
        <v>63</v>
      </c>
      <c r="D65" s="37"/>
      <c r="E65" s="36" t="s">
        <v>47</v>
      </c>
      <c r="F65" s="96">
        <v>99.99</v>
      </c>
      <c r="G65" s="55" t="s">
        <v>37</v>
      </c>
      <c r="H65" s="55" t="s">
        <v>37</v>
      </c>
      <c r="I65" s="37">
        <v>99.99</v>
      </c>
      <c r="J65" s="37">
        <v>99.99</v>
      </c>
    </row>
    <row r="66" spans="2:11" s="2" customFormat="1" ht="15.6" x14ac:dyDescent="0.3">
      <c r="B66" s="33" t="s">
        <v>61</v>
      </c>
      <c r="C66" s="34" t="s">
        <v>64</v>
      </c>
      <c r="D66" s="37"/>
      <c r="E66" s="36" t="s">
        <v>48</v>
      </c>
      <c r="F66" s="96">
        <f>F65</f>
        <v>99.99</v>
      </c>
      <c r="G66" s="55" t="s">
        <v>37</v>
      </c>
      <c r="H66" s="55" t="s">
        <v>37</v>
      </c>
      <c r="I66" s="37">
        <v>99.99</v>
      </c>
      <c r="J66" s="37">
        <v>99.99</v>
      </c>
    </row>
    <row r="67" spans="2:11" s="2" customFormat="1" ht="15.6" x14ac:dyDescent="0.3">
      <c r="B67" s="50" t="s">
        <v>60</v>
      </c>
      <c r="C67" s="50"/>
      <c r="D67" s="56"/>
      <c r="E67" s="50"/>
      <c r="F67" s="97">
        <v>999.99</v>
      </c>
      <c r="G67" s="50"/>
      <c r="H67" s="50"/>
      <c r="I67" s="67">
        <v>999.99</v>
      </c>
      <c r="J67" s="56">
        <v>999.99</v>
      </c>
    </row>
    <row r="68" spans="2:11" s="2" customFormat="1" ht="15.6" x14ac:dyDescent="0.3">
      <c r="D68" s="5"/>
      <c r="F68" s="81"/>
      <c r="G68" s="5"/>
      <c r="H68" s="5"/>
      <c r="I68" s="5"/>
      <c r="K68" s="5"/>
    </row>
    <row r="69" spans="2:11" s="2" customFormat="1" ht="15.6" x14ac:dyDescent="0.3">
      <c r="B69" s="54" t="s">
        <v>65</v>
      </c>
      <c r="C69" s="54"/>
      <c r="D69" s="54"/>
      <c r="E69" s="54"/>
      <c r="F69" s="95"/>
      <c r="G69" s="54"/>
      <c r="H69" s="54"/>
      <c r="I69" s="45"/>
      <c r="J69" s="54"/>
    </row>
    <row r="70" spans="2:11" s="60" customFormat="1" ht="31.2" x14ac:dyDescent="0.3">
      <c r="B70" s="32" t="s">
        <v>32</v>
      </c>
      <c r="C70" s="32" t="str">
        <f>C64</f>
        <v>Descrição do Recurso</v>
      </c>
      <c r="D70" s="63" t="str">
        <f>D52</f>
        <v>Número da demanda</v>
      </c>
      <c r="E70" s="32" t="str">
        <f>E64</f>
        <v>Quantidade de GB do recurso migrado</v>
      </c>
      <c r="F70" s="63" t="str">
        <f>F64</f>
        <v>Custo processado</v>
      </c>
      <c r="G70" s="32" t="s">
        <v>75</v>
      </c>
      <c r="H70" s="32" t="s">
        <v>76</v>
      </c>
      <c r="I70" s="32" t="str">
        <f>I64</f>
        <v>Deduções</v>
      </c>
      <c r="J70" s="63" t="str">
        <f>J64</f>
        <v>Valor a faturar</v>
      </c>
    </row>
    <row r="71" spans="2:11" s="2" customFormat="1" ht="15.6" x14ac:dyDescent="0.3">
      <c r="B71" s="33" t="s">
        <v>69</v>
      </c>
      <c r="C71" s="34" t="s">
        <v>67</v>
      </c>
      <c r="D71" s="37"/>
      <c r="E71" s="36" t="s">
        <v>47</v>
      </c>
      <c r="F71" s="96">
        <v>99.99</v>
      </c>
      <c r="G71" s="55" t="s">
        <v>37</v>
      </c>
      <c r="H71" s="55" t="s">
        <v>37</v>
      </c>
      <c r="I71" s="37">
        <v>99.99</v>
      </c>
      <c r="J71" s="37">
        <v>99.99</v>
      </c>
    </row>
    <row r="72" spans="2:11" s="2" customFormat="1" ht="15.6" x14ac:dyDescent="0.3">
      <c r="B72" s="33" t="s">
        <v>70</v>
      </c>
      <c r="C72" s="34" t="s">
        <v>68</v>
      </c>
      <c r="D72" s="37"/>
      <c r="E72" s="36" t="s">
        <v>48</v>
      </c>
      <c r="F72" s="96">
        <v>99.99</v>
      </c>
      <c r="G72" s="55" t="s">
        <v>37</v>
      </c>
      <c r="H72" s="55" t="s">
        <v>37</v>
      </c>
      <c r="I72" s="37">
        <v>99.99</v>
      </c>
      <c r="J72" s="37">
        <v>99.99</v>
      </c>
    </row>
    <row r="73" spans="2:11" s="2" customFormat="1" ht="15.6" x14ac:dyDescent="0.3">
      <c r="B73" s="50" t="s">
        <v>66</v>
      </c>
      <c r="C73" s="50"/>
      <c r="D73" s="56"/>
      <c r="E73" s="50"/>
      <c r="F73" s="97">
        <v>999.99</v>
      </c>
      <c r="G73" s="50"/>
      <c r="H73" s="50"/>
      <c r="I73" s="67">
        <v>999.99</v>
      </c>
      <c r="J73" s="56">
        <v>999.99</v>
      </c>
    </row>
    <row r="74" spans="2:11" s="2" customFormat="1" ht="15.6" x14ac:dyDescent="0.3">
      <c r="D74" s="5"/>
      <c r="F74" s="81"/>
      <c r="G74" s="5"/>
      <c r="H74" s="5"/>
      <c r="I74" s="5"/>
      <c r="K74" s="5"/>
    </row>
    <row r="75" spans="2:11" s="2" customFormat="1" ht="15.6" x14ac:dyDescent="0.3">
      <c r="B75" s="54" t="s">
        <v>99</v>
      </c>
      <c r="C75" s="54"/>
      <c r="D75" s="54"/>
      <c r="E75" s="54"/>
      <c r="F75" s="60"/>
    </row>
    <row r="76" spans="2:11" s="60" customFormat="1" ht="31.2" x14ac:dyDescent="0.3">
      <c r="B76" s="32" t="s">
        <v>101</v>
      </c>
      <c r="C76" s="63" t="str">
        <f>D58</f>
        <v>Número da demanda</v>
      </c>
      <c r="D76" s="9" t="s">
        <v>93</v>
      </c>
      <c r="E76" s="63" t="str">
        <f>J70</f>
        <v>Valor a faturar</v>
      </c>
    </row>
    <row r="77" spans="2:11" s="2" customFormat="1" ht="15.6" x14ac:dyDescent="0.3">
      <c r="B77" s="34" t="s">
        <v>100</v>
      </c>
      <c r="C77" s="37"/>
      <c r="D77" s="12">
        <v>123456</v>
      </c>
      <c r="E77" s="37">
        <v>99.99</v>
      </c>
      <c r="F77" s="60"/>
    </row>
    <row r="78" spans="2:11" s="2" customFormat="1" ht="15.6" x14ac:dyDescent="0.3">
      <c r="B78" s="50" t="s">
        <v>102</v>
      </c>
      <c r="C78" s="56"/>
      <c r="D78" s="52"/>
      <c r="E78" s="56">
        <v>999.99</v>
      </c>
      <c r="F78" s="60"/>
    </row>
  </sheetData>
  <mergeCells count="9">
    <mergeCell ref="B41:D41"/>
    <mergeCell ref="H41:I41"/>
    <mergeCell ref="B42:D42"/>
    <mergeCell ref="H42:I42"/>
    <mergeCell ref="B2:J4"/>
    <mergeCell ref="B6:J7"/>
    <mergeCell ref="B9:J9"/>
    <mergeCell ref="B40:D40"/>
    <mergeCell ref="H40:I4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26 J25 J27 J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C6F9-F70C-4817-B10C-1E0C31B93315}">
  <dimension ref="B1:N18"/>
  <sheetViews>
    <sheetView zoomScale="75" zoomScaleNormal="75" workbookViewId="0">
      <selection sqref="A1:XFD6"/>
    </sheetView>
  </sheetViews>
  <sheetFormatPr defaultRowHeight="14.4" x14ac:dyDescent="0.3"/>
  <cols>
    <col min="2" max="2" width="16.6640625" customWidth="1"/>
    <col min="3" max="3" width="69.44140625" bestFit="1" customWidth="1"/>
    <col min="4" max="4" width="50.109375" bestFit="1" customWidth="1"/>
    <col min="5" max="5" width="17.33203125" bestFit="1" customWidth="1"/>
    <col min="6" max="8" width="17" bestFit="1" customWidth="1"/>
  </cols>
  <sheetData>
    <row r="1" spans="2:14" x14ac:dyDescent="0.3">
      <c r="B1" s="68" t="s">
        <v>107</v>
      </c>
      <c r="C1" s="68"/>
      <c r="D1" s="68"/>
      <c r="E1" s="68"/>
      <c r="F1" s="68"/>
      <c r="G1" s="68"/>
      <c r="H1" s="68"/>
      <c r="I1" s="68"/>
      <c r="J1" s="68"/>
    </row>
    <row r="2" spans="2:14" x14ac:dyDescent="0.3">
      <c r="B2" s="68"/>
      <c r="C2" s="68"/>
      <c r="D2" s="68"/>
      <c r="E2" s="68"/>
      <c r="F2" s="68"/>
      <c r="G2" s="68"/>
      <c r="H2" s="68"/>
      <c r="I2" s="68"/>
      <c r="J2" s="68"/>
    </row>
    <row r="3" spans="2:14" x14ac:dyDescent="0.3">
      <c r="B3" s="68"/>
      <c r="C3" s="68"/>
      <c r="D3" s="68"/>
      <c r="E3" s="68"/>
      <c r="F3" s="68"/>
      <c r="G3" s="68"/>
      <c r="H3" s="68"/>
      <c r="I3" s="68"/>
      <c r="J3" s="68"/>
    </row>
    <row r="4" spans="2:14" x14ac:dyDescent="0.3">
      <c r="E4" s="3"/>
      <c r="F4" s="99"/>
      <c r="G4" s="1"/>
      <c r="H4" s="1"/>
      <c r="J4" s="1"/>
    </row>
    <row r="5" spans="2:14" ht="18.75" customHeight="1" x14ac:dyDescent="0.3">
      <c r="B5" s="70" t="s">
        <v>105</v>
      </c>
      <c r="C5" s="70"/>
      <c r="D5" s="70"/>
      <c r="E5" s="70"/>
      <c r="F5" s="70"/>
      <c r="G5" s="70"/>
      <c r="H5" s="70"/>
      <c r="I5" s="70"/>
      <c r="J5" s="70"/>
    </row>
    <row r="6" spans="2:14" x14ac:dyDescent="0.3">
      <c r="E6" s="3"/>
      <c r="F6" s="99"/>
      <c r="G6" s="1"/>
      <c r="H6" s="1"/>
      <c r="J6" s="1"/>
    </row>
    <row r="7" spans="2:14" s="2" customFormat="1" ht="15.6" x14ac:dyDescent="0.3">
      <c r="B7" s="110" t="s">
        <v>0</v>
      </c>
      <c r="C7" s="7" t="s">
        <v>1</v>
      </c>
      <c r="D7" s="7" t="s">
        <v>28</v>
      </c>
      <c r="E7" s="7" t="s">
        <v>108</v>
      </c>
      <c r="F7" s="7" t="s">
        <v>109</v>
      </c>
      <c r="G7" s="7" t="s">
        <v>110</v>
      </c>
      <c r="H7" s="7" t="s">
        <v>111</v>
      </c>
      <c r="I7" s="80"/>
      <c r="J7" s="5"/>
      <c r="K7" s="5"/>
      <c r="L7" s="5"/>
      <c r="N7" s="5"/>
    </row>
    <row r="8" spans="2:14" s="2" customFormat="1" ht="15.6" x14ac:dyDescent="0.3">
      <c r="B8" s="6">
        <v>1</v>
      </c>
      <c r="C8" s="108" t="s">
        <v>12</v>
      </c>
      <c r="D8" s="106" t="s">
        <v>21</v>
      </c>
      <c r="E8" s="8">
        <v>999.99</v>
      </c>
      <c r="F8" s="8">
        <v>999.99</v>
      </c>
      <c r="G8" s="8">
        <v>999.99</v>
      </c>
      <c r="H8" s="8">
        <f>9999.99</f>
        <v>9999.99</v>
      </c>
      <c r="I8" s="80"/>
      <c r="J8" s="5"/>
      <c r="K8" s="5"/>
      <c r="L8" s="5"/>
      <c r="N8" s="5"/>
    </row>
    <row r="9" spans="2:14" s="2" customFormat="1" ht="15.6" x14ac:dyDescent="0.3">
      <c r="B9" s="6">
        <f>B8+1</f>
        <v>2</v>
      </c>
      <c r="C9" s="108" t="s">
        <v>13</v>
      </c>
      <c r="D9" s="106" t="s">
        <v>22</v>
      </c>
      <c r="E9" s="8">
        <f>E8</f>
        <v>999.99</v>
      </c>
      <c r="F9" s="8">
        <f>F8</f>
        <v>999.99</v>
      </c>
      <c r="G9" s="8">
        <f>G8</f>
        <v>999.99</v>
      </c>
      <c r="H9" s="8">
        <f>H8</f>
        <v>9999.99</v>
      </c>
      <c r="I9" s="80"/>
      <c r="J9" s="5"/>
      <c r="K9" s="5"/>
      <c r="L9" s="5"/>
      <c r="N9" s="5"/>
    </row>
    <row r="10" spans="2:14" s="2" customFormat="1" ht="15.6" x14ac:dyDescent="0.3">
      <c r="B10" s="6">
        <f t="shared" ref="B10:B16" si="0">B9+1</f>
        <v>3</v>
      </c>
      <c r="C10" s="106" t="s">
        <v>14</v>
      </c>
      <c r="D10" s="106" t="s">
        <v>23</v>
      </c>
      <c r="E10" s="8">
        <f>E9</f>
        <v>999.99</v>
      </c>
      <c r="F10" s="8">
        <f>F9</f>
        <v>999.99</v>
      </c>
      <c r="G10" s="8">
        <f>G9</f>
        <v>999.99</v>
      </c>
      <c r="H10" s="8">
        <f t="shared" ref="H10:H16" si="1">H9</f>
        <v>9999.99</v>
      </c>
      <c r="I10" s="80"/>
      <c r="J10" s="5"/>
      <c r="K10" s="104"/>
      <c r="L10" s="5"/>
      <c r="N10" s="5"/>
    </row>
    <row r="11" spans="2:14" s="2" customFormat="1" ht="15.6" x14ac:dyDescent="0.3">
      <c r="B11" s="6">
        <f t="shared" si="0"/>
        <v>4</v>
      </c>
      <c r="C11" s="108" t="s">
        <v>15</v>
      </c>
      <c r="D11" s="106" t="s">
        <v>24</v>
      </c>
      <c r="E11" s="8">
        <f>E10</f>
        <v>999.99</v>
      </c>
      <c r="F11" s="8">
        <f>F10</f>
        <v>999.99</v>
      </c>
      <c r="G11" s="8">
        <f>G10</f>
        <v>999.99</v>
      </c>
      <c r="H11" s="8">
        <f t="shared" si="1"/>
        <v>9999.99</v>
      </c>
      <c r="I11" s="80"/>
      <c r="J11" s="5"/>
      <c r="K11" s="5"/>
      <c r="L11" s="5"/>
      <c r="N11" s="5"/>
    </row>
    <row r="12" spans="2:14" s="2" customFormat="1" ht="15.6" x14ac:dyDescent="0.3">
      <c r="B12" s="6">
        <f t="shared" si="0"/>
        <v>5</v>
      </c>
      <c r="C12" s="108" t="s">
        <v>16</v>
      </c>
      <c r="D12" s="106" t="s">
        <v>25</v>
      </c>
      <c r="E12" s="8">
        <f t="shared" ref="E12:H16" si="2">E11</f>
        <v>999.99</v>
      </c>
      <c r="F12" s="8">
        <f t="shared" si="2"/>
        <v>999.99</v>
      </c>
      <c r="G12" s="8">
        <f t="shared" si="2"/>
        <v>999.99</v>
      </c>
      <c r="H12" s="8">
        <f t="shared" si="1"/>
        <v>9999.99</v>
      </c>
      <c r="I12" s="80"/>
      <c r="J12" s="5"/>
      <c r="K12" s="5"/>
      <c r="L12" s="5"/>
      <c r="N12" s="5"/>
    </row>
    <row r="13" spans="2:14" s="2" customFormat="1" ht="15.6" x14ac:dyDescent="0.3">
      <c r="B13" s="6">
        <f t="shared" si="0"/>
        <v>6</v>
      </c>
      <c r="C13" s="108" t="s">
        <v>17</v>
      </c>
      <c r="D13" s="106" t="s">
        <v>26</v>
      </c>
      <c r="E13" s="8">
        <f t="shared" si="2"/>
        <v>999.99</v>
      </c>
      <c r="F13" s="8">
        <f t="shared" si="2"/>
        <v>999.99</v>
      </c>
      <c r="G13" s="8">
        <f t="shared" si="2"/>
        <v>999.99</v>
      </c>
      <c r="H13" s="8">
        <f t="shared" si="1"/>
        <v>9999.99</v>
      </c>
      <c r="I13" s="80"/>
      <c r="J13" s="5"/>
      <c r="K13" s="5"/>
      <c r="L13" s="5"/>
      <c r="N13" s="5"/>
    </row>
    <row r="14" spans="2:14" s="2" customFormat="1" ht="15.6" x14ac:dyDescent="0.3">
      <c r="B14" s="6">
        <f t="shared" si="0"/>
        <v>7</v>
      </c>
      <c r="C14" s="108" t="s">
        <v>18</v>
      </c>
      <c r="D14" s="106" t="str">
        <f>D13</f>
        <v>Valor em Reais por GB (gigabyte) migrado</v>
      </c>
      <c r="E14" s="8">
        <f t="shared" si="2"/>
        <v>999.99</v>
      </c>
      <c r="F14" s="8">
        <f t="shared" si="2"/>
        <v>999.99</v>
      </c>
      <c r="G14" s="8">
        <f t="shared" si="2"/>
        <v>999.99</v>
      </c>
      <c r="H14" s="8">
        <f t="shared" si="1"/>
        <v>9999.99</v>
      </c>
      <c r="I14" s="80"/>
      <c r="J14" s="5"/>
      <c r="K14" s="5"/>
      <c r="L14" s="5"/>
      <c r="N14" s="5"/>
    </row>
    <row r="15" spans="2:14" s="2" customFormat="1" ht="15.6" x14ac:dyDescent="0.3">
      <c r="B15" s="6">
        <f t="shared" si="0"/>
        <v>8</v>
      </c>
      <c r="C15" s="108" t="s">
        <v>19</v>
      </c>
      <c r="D15" s="106" t="str">
        <f>D14</f>
        <v>Valor em Reais por GB (gigabyte) migrado</v>
      </c>
      <c r="E15" s="8">
        <f t="shared" si="2"/>
        <v>999.99</v>
      </c>
      <c r="F15" s="8">
        <f t="shared" si="2"/>
        <v>999.99</v>
      </c>
      <c r="G15" s="8">
        <f t="shared" si="2"/>
        <v>999.99</v>
      </c>
      <c r="H15" s="8">
        <f t="shared" si="1"/>
        <v>9999.99</v>
      </c>
      <c r="I15" s="80"/>
      <c r="J15" s="5"/>
      <c r="K15" s="5"/>
      <c r="L15" s="5"/>
      <c r="N15" s="5"/>
    </row>
    <row r="16" spans="2:14" s="2" customFormat="1" ht="15.6" x14ac:dyDescent="0.3">
      <c r="B16" s="6">
        <f t="shared" si="0"/>
        <v>9</v>
      </c>
      <c r="C16" s="108" t="s">
        <v>20</v>
      </c>
      <c r="D16" s="106" t="s">
        <v>27</v>
      </c>
      <c r="E16" s="8">
        <f t="shared" si="2"/>
        <v>999.99</v>
      </c>
      <c r="F16" s="8">
        <f t="shared" si="2"/>
        <v>999.99</v>
      </c>
      <c r="G16" s="8">
        <f t="shared" si="2"/>
        <v>999.99</v>
      </c>
      <c r="H16" s="8">
        <f t="shared" si="1"/>
        <v>9999.99</v>
      </c>
      <c r="I16" s="80"/>
      <c r="J16" s="5"/>
      <c r="K16" s="5"/>
      <c r="L16" s="5"/>
      <c r="N16" s="5"/>
    </row>
    <row r="17" spans="2:13" s="100" customFormat="1" ht="18" x14ac:dyDescent="0.35">
      <c r="B17" s="101" t="s">
        <v>113</v>
      </c>
      <c r="C17" s="109"/>
      <c r="D17" s="107"/>
      <c r="E17" s="105">
        <f>SUM(E8:E16)</f>
        <v>8999.91</v>
      </c>
      <c r="F17" s="105">
        <f>SUM(F8:F16)</f>
        <v>8999.91</v>
      </c>
      <c r="G17" s="105">
        <f>SUM(G8:G16)</f>
        <v>8999.91</v>
      </c>
      <c r="H17" s="105">
        <f>SUM(H8:H16)</f>
        <v>89999.91</v>
      </c>
      <c r="I17" s="102"/>
      <c r="J17" s="103"/>
      <c r="K17" s="103"/>
      <c r="M17" s="103"/>
    </row>
    <row r="18" spans="2:13" s="2" customFormat="1" ht="15.6" x14ac:dyDescent="0.3">
      <c r="B18" s="2" t="s">
        <v>112</v>
      </c>
      <c r="E18" s="4"/>
      <c r="F18" s="81"/>
      <c r="G18" s="5"/>
      <c r="H18" s="5"/>
      <c r="J18" s="5"/>
    </row>
  </sheetData>
  <mergeCells count="2">
    <mergeCell ref="B1:J3"/>
    <mergeCell ref="B5:J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A129-F2FC-4886-BA70-E129CD82748F}">
  <dimension ref="B1:I17"/>
  <sheetViews>
    <sheetView tabSelected="1" zoomScale="71" zoomScaleNormal="71" workbookViewId="0">
      <selection activeCell="E34" sqref="E34"/>
    </sheetView>
  </sheetViews>
  <sheetFormatPr defaultRowHeight="14.4" x14ac:dyDescent="0.3"/>
  <cols>
    <col min="1" max="1" width="5.21875" bestFit="1" customWidth="1"/>
    <col min="2" max="2" width="11.21875" customWidth="1"/>
    <col min="3" max="3" width="73.33203125" bestFit="1" customWidth="1"/>
    <col min="4" max="4" width="53.77734375" bestFit="1" customWidth="1"/>
    <col min="5" max="5" width="25.77734375" customWidth="1"/>
    <col min="6" max="6" width="20.88671875" customWidth="1"/>
    <col min="7" max="7" width="23.6640625" customWidth="1"/>
    <col min="8" max="8" width="22.88671875" customWidth="1"/>
    <col min="9" max="9" width="14.5546875" customWidth="1"/>
  </cols>
  <sheetData>
    <row r="1" spans="2:9" x14ac:dyDescent="0.3">
      <c r="B1" s="68" t="s">
        <v>119</v>
      </c>
      <c r="C1" s="68"/>
      <c r="D1" s="68"/>
      <c r="E1" s="68"/>
      <c r="F1" s="68"/>
      <c r="G1" s="68"/>
      <c r="H1" s="68"/>
      <c r="I1" s="68"/>
    </row>
    <row r="2" spans="2:9" x14ac:dyDescent="0.3">
      <c r="B2" s="68"/>
      <c r="C2" s="68"/>
      <c r="D2" s="68"/>
      <c r="E2" s="68"/>
      <c r="F2" s="68"/>
      <c r="G2" s="68"/>
      <c r="H2" s="68"/>
      <c r="I2" s="68"/>
    </row>
    <row r="3" spans="2:9" x14ac:dyDescent="0.3">
      <c r="B3" s="68"/>
      <c r="C3" s="68"/>
      <c r="D3" s="68"/>
      <c r="E3" s="68"/>
      <c r="F3" s="68"/>
      <c r="G3" s="68"/>
      <c r="H3" s="68"/>
      <c r="I3" s="68"/>
    </row>
    <row r="4" spans="2:9" x14ac:dyDescent="0.3">
      <c r="E4" s="3"/>
      <c r="F4" s="99"/>
      <c r="G4" s="1"/>
      <c r="H4" s="1"/>
    </row>
    <row r="5" spans="2:9" ht="18.75" customHeight="1" x14ac:dyDescent="0.3">
      <c r="B5" s="70" t="s">
        <v>105</v>
      </c>
      <c r="C5" s="70"/>
      <c r="D5" s="70"/>
      <c r="E5" s="70"/>
      <c r="F5" s="70"/>
      <c r="G5" s="70"/>
      <c r="H5" s="70"/>
      <c r="I5" s="70"/>
    </row>
    <row r="6" spans="2:9" x14ac:dyDescent="0.3">
      <c r="E6" s="3"/>
      <c r="F6" s="99"/>
      <c r="G6" s="1"/>
      <c r="H6" s="1"/>
    </row>
    <row r="7" spans="2:9" s="111" customFormat="1" ht="46.8" x14ac:dyDescent="0.3">
      <c r="B7" s="112" t="s">
        <v>0</v>
      </c>
      <c r="C7" s="112" t="s">
        <v>1</v>
      </c>
      <c r="D7" s="112" t="s">
        <v>28</v>
      </c>
      <c r="E7" s="112" t="s">
        <v>114</v>
      </c>
      <c r="F7" s="112" t="s">
        <v>115</v>
      </c>
      <c r="G7" s="112" t="s">
        <v>116</v>
      </c>
      <c r="H7" s="112" t="s">
        <v>118</v>
      </c>
      <c r="I7" s="112" t="s">
        <v>117</v>
      </c>
    </row>
    <row r="8" spans="2:9" ht="15.6" x14ac:dyDescent="0.3">
      <c r="B8" s="113">
        <v>1</v>
      </c>
      <c r="C8" s="108" t="s">
        <v>12</v>
      </c>
      <c r="D8" s="106" t="s">
        <v>21</v>
      </c>
      <c r="E8" s="114">
        <v>3300000</v>
      </c>
      <c r="F8" s="114"/>
      <c r="G8" s="114"/>
      <c r="H8" s="114"/>
      <c r="I8" s="114"/>
    </row>
    <row r="9" spans="2:9" ht="15.6" x14ac:dyDescent="0.3">
      <c r="B9" s="113">
        <f>B8+1</f>
        <v>2</v>
      </c>
      <c r="C9" s="108" t="s">
        <v>13</v>
      </c>
      <c r="D9" s="106" t="s">
        <v>22</v>
      </c>
      <c r="E9" s="114">
        <v>780000</v>
      </c>
      <c r="F9" s="114"/>
      <c r="G9" s="114"/>
      <c r="H9" s="114"/>
      <c r="I9" s="114"/>
    </row>
    <row r="10" spans="2:9" ht="15.6" x14ac:dyDescent="0.3">
      <c r="B10" s="113">
        <f t="shared" ref="B10:B16" si="0">B9+1</f>
        <v>3</v>
      </c>
      <c r="C10" s="106" t="s">
        <v>14</v>
      </c>
      <c r="D10" s="106" t="s">
        <v>23</v>
      </c>
      <c r="E10" s="114">
        <v>4050000</v>
      </c>
      <c r="F10" s="114"/>
      <c r="G10" s="114"/>
      <c r="H10" s="114"/>
      <c r="I10" s="114"/>
    </row>
    <row r="11" spans="2:9" ht="15.6" x14ac:dyDescent="0.3">
      <c r="B11" s="113">
        <f t="shared" si="0"/>
        <v>4</v>
      </c>
      <c r="C11" s="108" t="s">
        <v>15</v>
      </c>
      <c r="D11" s="106" t="s">
        <v>24</v>
      </c>
      <c r="E11" s="114">
        <v>4200</v>
      </c>
      <c r="F11" s="114"/>
      <c r="G11" s="114"/>
      <c r="H11" s="114"/>
      <c r="I11" s="114"/>
    </row>
    <row r="12" spans="2:9" ht="15.6" x14ac:dyDescent="0.3">
      <c r="B12" s="113">
        <f t="shared" si="0"/>
        <v>5</v>
      </c>
      <c r="C12" s="108" t="s">
        <v>16</v>
      </c>
      <c r="D12" s="106" t="s">
        <v>25</v>
      </c>
      <c r="E12" s="114">
        <v>1200</v>
      </c>
      <c r="F12" s="114"/>
      <c r="G12" s="114"/>
      <c r="H12" s="114"/>
      <c r="I12" s="114"/>
    </row>
    <row r="13" spans="2:9" ht="15.6" x14ac:dyDescent="0.3">
      <c r="B13" s="113">
        <f t="shared" si="0"/>
        <v>6</v>
      </c>
      <c r="C13" s="108" t="s">
        <v>17</v>
      </c>
      <c r="D13" s="106" t="s">
        <v>26</v>
      </c>
      <c r="E13" s="114">
        <v>28439</v>
      </c>
      <c r="F13" s="114"/>
      <c r="G13" s="114"/>
      <c r="H13" s="114"/>
      <c r="I13" s="114"/>
    </row>
    <row r="14" spans="2:9" ht="15.6" x14ac:dyDescent="0.3">
      <c r="B14" s="113">
        <f t="shared" si="0"/>
        <v>7</v>
      </c>
      <c r="C14" s="108" t="s">
        <v>18</v>
      </c>
      <c r="D14" s="106" t="str">
        <f>D13</f>
        <v>Valor em Reais por GB (gigabyte) migrado</v>
      </c>
      <c r="E14" s="114">
        <v>30690</v>
      </c>
      <c r="F14" s="114"/>
      <c r="G14" s="114"/>
      <c r="H14" s="114"/>
      <c r="I14" s="114"/>
    </row>
    <row r="15" spans="2:9" ht="15.6" x14ac:dyDescent="0.3">
      <c r="B15" s="113">
        <f t="shared" si="0"/>
        <v>8</v>
      </c>
      <c r="C15" s="108" t="s">
        <v>19</v>
      </c>
      <c r="D15" s="106" t="str">
        <f>D14</f>
        <v>Valor em Reais por GB (gigabyte) migrado</v>
      </c>
      <c r="E15" s="114">
        <v>976707</v>
      </c>
      <c r="F15" s="114"/>
      <c r="G15" s="114"/>
      <c r="H15" s="114"/>
      <c r="I15" s="114"/>
    </row>
    <row r="16" spans="2:9" ht="15.6" x14ac:dyDescent="0.3">
      <c r="B16" s="113">
        <f t="shared" si="0"/>
        <v>9</v>
      </c>
      <c r="C16" s="108" t="s">
        <v>20</v>
      </c>
      <c r="D16" s="106" t="s">
        <v>27</v>
      </c>
      <c r="E16" s="114">
        <v>1</v>
      </c>
      <c r="F16" s="114"/>
      <c r="G16" s="114"/>
      <c r="H16" s="114"/>
      <c r="I16" s="114"/>
    </row>
    <row r="17" spans="2:9" ht="18" x14ac:dyDescent="0.35">
      <c r="B17" s="115" t="s">
        <v>103</v>
      </c>
      <c r="C17" s="116"/>
      <c r="D17" s="116"/>
      <c r="E17" s="116"/>
      <c r="F17" s="116"/>
      <c r="G17" s="116"/>
      <c r="H17" s="116"/>
      <c r="I17" s="116"/>
    </row>
  </sheetData>
  <mergeCells count="2">
    <mergeCell ref="B1:I3"/>
    <mergeCell ref="B5:I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Fatura provedor 1</vt:lpstr>
      <vt:lpstr>Fatura provedor 2</vt:lpstr>
      <vt:lpstr>Fatura provedor N</vt:lpstr>
      <vt:lpstr>Fatura Consolidada</vt:lpstr>
      <vt:lpstr>Controle dos saldos dos itens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Arlon Salvador Santuche</cp:lastModifiedBy>
  <dcterms:created xsi:type="dcterms:W3CDTF">2023-08-02T03:36:47Z</dcterms:created>
  <dcterms:modified xsi:type="dcterms:W3CDTF">2024-07-24T13:44:03Z</dcterms:modified>
</cp:coreProperties>
</file>